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ldeliaorg-my.sharepoint.com/personal/adele_frouard_valdelia_org/Documents/PAV/Liste PAV/"/>
    </mc:Choice>
  </mc:AlternateContent>
  <xr:revisionPtr revIDLastSave="37" documentId="13_ncr:1_{0F41FCFD-6064-4677-A5A4-220799DA869F}" xr6:coauthVersionLast="46" xr6:coauthVersionMax="46" xr10:uidLastSave="{9DD1D4D8-78FA-402D-BB1F-F643F8675EDB}"/>
  <bookViews>
    <workbookView xWindow="-110" yWindow="-110" windowWidth="22780" windowHeight="14660" xr2:uid="{5340EF03-9869-4EE2-B464-255EF9FCDF4B}"/>
  </bookViews>
  <sheets>
    <sheet name="Feuil1" sheetId="1" r:id="rId1"/>
  </sheets>
  <externalReferences>
    <externalReference r:id="rId2"/>
  </externalReferences>
  <definedNames>
    <definedName name="_xlnm._FilterDatabase" localSheetId="0" hidden="1">Feuil1!$A$2:$J$134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0" i="1" l="1"/>
  <c r="A45" i="1"/>
  <c r="A53" i="1"/>
  <c r="A34" i="1"/>
  <c r="A120" i="1"/>
  <c r="A74" i="1"/>
  <c r="A70" i="1"/>
  <c r="A10" i="1"/>
  <c r="A79" i="1"/>
  <c r="A98" i="1"/>
  <c r="A32" i="1"/>
  <c r="A67" i="1"/>
  <c r="A43" i="1"/>
  <c r="A82" i="1"/>
  <c r="A11" i="1"/>
  <c r="A60" i="1"/>
  <c r="A99" i="1"/>
  <c r="A126" i="1"/>
  <c r="A59" i="1"/>
  <c r="A83" i="1"/>
  <c r="A22" i="1"/>
  <c r="A91" i="1"/>
  <c r="A68" i="1"/>
  <c r="A131" i="1"/>
  <c r="A88" i="1"/>
  <c r="A17" i="1"/>
  <c r="A13" i="1"/>
  <c r="A35" i="1"/>
  <c r="A84" i="1"/>
  <c r="A39" i="1"/>
  <c r="A16" i="1"/>
  <c r="A66" i="1"/>
  <c r="A54" i="1"/>
  <c r="A40" i="1"/>
  <c r="A58" i="1"/>
  <c r="A90" i="1"/>
  <c r="A73" i="1"/>
  <c r="A46" i="1"/>
  <c r="A47" i="1"/>
  <c r="A25" i="1"/>
  <c r="A36" i="1"/>
  <c r="A76" i="1"/>
  <c r="A26" i="1"/>
  <c r="A69" i="1"/>
  <c r="A61" i="1"/>
  <c r="A115" i="1"/>
  <c r="A85" i="1"/>
  <c r="A92" i="1"/>
  <c r="A31" i="1"/>
  <c r="A21" i="1"/>
  <c r="A102" i="1"/>
  <c r="A55" i="1"/>
  <c r="A56" i="1"/>
  <c r="A50" i="1"/>
  <c r="A113" i="1"/>
  <c r="A63" i="1"/>
  <c r="A33" i="1"/>
  <c r="A81" i="1"/>
  <c r="A71" i="1"/>
  <c r="A57" i="1"/>
  <c r="A48" i="1"/>
  <c r="A64" i="1"/>
  <c r="A80" i="1"/>
  <c r="A12" i="1"/>
  <c r="A109" i="1"/>
  <c r="A37" i="1"/>
  <c r="A118" i="1"/>
  <c r="A132" i="1"/>
  <c r="A114" i="1"/>
  <c r="A65" i="1"/>
  <c r="A24" i="1"/>
  <c r="A123" i="1"/>
  <c r="A105" i="1"/>
  <c r="A41" i="1"/>
  <c r="A128" i="1"/>
  <c r="A28" i="1"/>
  <c r="A106" i="1"/>
  <c r="A108" i="1"/>
  <c r="A107" i="1"/>
  <c r="A42" i="1"/>
  <c r="A27" i="1"/>
  <c r="A19" i="1"/>
  <c r="A77" i="1"/>
  <c r="A111" i="1"/>
  <c r="A117" i="1"/>
  <c r="A95" i="1"/>
  <c r="A18" i="1"/>
  <c r="A49" i="1"/>
  <c r="A119" i="1"/>
  <c r="A121" i="1"/>
  <c r="A133" i="1"/>
  <c r="A9" i="1"/>
  <c r="A124" i="1"/>
  <c r="A129" i="1"/>
  <c r="A127" i="1"/>
  <c r="A89" i="1"/>
  <c r="A86" i="1"/>
  <c r="A87" i="1"/>
  <c r="A93" i="1"/>
  <c r="A125" i="1"/>
  <c r="A94" i="1"/>
  <c r="A23" i="1"/>
  <c r="A134" i="1"/>
  <c r="A62" i="1"/>
  <c r="A96" i="1"/>
  <c r="A112" i="1"/>
  <c r="A29" i="1"/>
  <c r="A30" i="1"/>
  <c r="A51" i="1"/>
  <c r="A110" i="1"/>
  <c r="A103" i="1"/>
  <c r="A104" i="1"/>
  <c r="A38" i="1"/>
  <c r="A44" i="1"/>
  <c r="A20" i="1"/>
  <c r="A116" i="1"/>
  <c r="A14" i="1"/>
  <c r="A101" i="1"/>
  <c r="A130" i="1"/>
  <c r="A15" i="1"/>
  <c r="A122" i="1"/>
  <c r="A72" i="1"/>
  <c r="A78" i="1"/>
  <c r="A52" i="1"/>
  <c r="A97" i="1"/>
  <c r="H97" i="1" l="1"/>
  <c r="G97" i="1"/>
  <c r="H52" i="1"/>
  <c r="G52" i="1"/>
  <c r="H78" i="1"/>
  <c r="G78" i="1"/>
  <c r="H72" i="1"/>
  <c r="G72" i="1"/>
  <c r="H122" i="1"/>
  <c r="G122" i="1"/>
  <c r="H15" i="1"/>
  <c r="H130" i="1"/>
  <c r="H101" i="1"/>
  <c r="G101" i="1"/>
  <c r="H14" i="1"/>
  <c r="G14" i="1"/>
  <c r="H5" i="1"/>
  <c r="G5" i="1"/>
  <c r="H116" i="1"/>
  <c r="G116" i="1"/>
  <c r="H44" i="1"/>
  <c r="G44" i="1"/>
  <c r="H38" i="1"/>
  <c r="G38" i="1"/>
  <c r="H104" i="1"/>
  <c r="G104" i="1"/>
  <c r="H103" i="1"/>
  <c r="G103" i="1"/>
  <c r="H110" i="1"/>
  <c r="G110" i="1"/>
  <c r="H51" i="1"/>
  <c r="G51" i="1"/>
  <c r="H30" i="1"/>
  <c r="G30" i="1"/>
  <c r="H7" i="1"/>
  <c r="G7" i="1"/>
  <c r="H4" i="1"/>
  <c r="H6" i="1"/>
  <c r="H29" i="1"/>
  <c r="H112" i="1"/>
  <c r="G112" i="1"/>
  <c r="H96" i="1"/>
  <c r="H62" i="1"/>
  <c r="G62" i="1"/>
  <c r="H134" i="1"/>
  <c r="G134" i="1"/>
  <c r="H23" i="1"/>
  <c r="G23" i="1"/>
  <c r="H94" i="1"/>
  <c r="G94" i="1"/>
  <c r="H125" i="1"/>
  <c r="G125" i="1"/>
  <c r="H93" i="1"/>
  <c r="G93" i="1"/>
  <c r="H87" i="1"/>
  <c r="G87" i="1"/>
  <c r="H86" i="1"/>
  <c r="G86" i="1"/>
  <c r="H89" i="1"/>
  <c r="H127" i="1"/>
  <c r="G127" i="1"/>
  <c r="H129" i="1"/>
  <c r="G129" i="1"/>
  <c r="H124" i="1"/>
  <c r="G124" i="1"/>
  <c r="H9" i="1"/>
  <c r="G9" i="1"/>
  <c r="H133" i="1"/>
  <c r="G133" i="1"/>
  <c r="H121" i="1"/>
  <c r="G121" i="1"/>
  <c r="H119" i="1"/>
  <c r="G119" i="1"/>
  <c r="H49" i="1"/>
  <c r="H18" i="1"/>
  <c r="H95" i="1"/>
  <c r="G95" i="1"/>
  <c r="H117" i="1"/>
  <c r="H111" i="1"/>
  <c r="H77" i="1"/>
  <c r="G77" i="1"/>
  <c r="H19" i="1"/>
  <c r="G19" i="1"/>
  <c r="H27" i="1"/>
  <c r="G27" i="1"/>
  <c r="H42" i="1"/>
  <c r="G42" i="1"/>
  <c r="H107" i="1"/>
  <c r="G107" i="1"/>
  <c r="H108" i="1"/>
  <c r="G108" i="1"/>
  <c r="H106" i="1"/>
  <c r="G106" i="1"/>
  <c r="H3" i="1"/>
  <c r="G3" i="1"/>
  <c r="H28" i="1"/>
  <c r="G28" i="1"/>
  <c r="H128" i="1"/>
  <c r="G128" i="1"/>
  <c r="H41" i="1"/>
  <c r="G41" i="1"/>
  <c r="H105" i="1"/>
  <c r="G105" i="1"/>
  <c r="H123" i="1"/>
  <c r="G123" i="1"/>
  <c r="H24" i="1"/>
  <c r="G24" i="1"/>
  <c r="H65" i="1"/>
  <c r="G65" i="1"/>
  <c r="H114" i="1"/>
  <c r="H132" i="1"/>
  <c r="G132" i="1"/>
  <c r="H118" i="1"/>
  <c r="G118" i="1"/>
  <c r="H37" i="1"/>
  <c r="H109" i="1"/>
  <c r="G109" i="1"/>
  <c r="H12" i="1"/>
  <c r="G12" i="1"/>
  <c r="H80" i="1"/>
  <c r="G80" i="1"/>
  <c r="H64" i="1"/>
  <c r="G64" i="1"/>
  <c r="H48" i="1"/>
  <c r="G48" i="1"/>
  <c r="H57" i="1"/>
  <c r="G57" i="1"/>
  <c r="H71" i="1"/>
  <c r="G71" i="1"/>
  <c r="H81" i="1"/>
  <c r="G81" i="1"/>
  <c r="H33" i="1"/>
  <c r="G33" i="1"/>
  <c r="H63" i="1"/>
  <c r="G63" i="1"/>
  <c r="H113" i="1"/>
  <c r="G113" i="1"/>
  <c r="H50" i="1"/>
  <c r="G50" i="1"/>
  <c r="H56" i="1"/>
  <c r="G56" i="1"/>
  <c r="H55" i="1"/>
  <c r="G55" i="1"/>
  <c r="H102" i="1"/>
  <c r="G102" i="1"/>
  <c r="H21" i="1"/>
  <c r="G21" i="1"/>
  <c r="H31" i="1"/>
  <c r="G31" i="1"/>
  <c r="H92" i="1"/>
  <c r="H85" i="1"/>
  <c r="G85" i="1"/>
  <c r="H115" i="1"/>
  <c r="H61" i="1"/>
  <c r="G61" i="1"/>
  <c r="H69" i="1"/>
  <c r="G69" i="1"/>
  <c r="H26" i="1"/>
  <c r="G26" i="1"/>
  <c r="H76" i="1"/>
  <c r="G76" i="1"/>
  <c r="H36" i="1"/>
  <c r="G36" i="1"/>
  <c r="H25" i="1"/>
  <c r="G25" i="1"/>
  <c r="H47" i="1"/>
  <c r="G47" i="1"/>
  <c r="H46" i="1"/>
  <c r="G46" i="1"/>
  <c r="H73" i="1"/>
  <c r="G73" i="1"/>
  <c r="H90" i="1"/>
  <c r="G90" i="1"/>
  <c r="H58" i="1"/>
  <c r="G58" i="1"/>
  <c r="H40" i="1"/>
  <c r="G40" i="1"/>
  <c r="H54" i="1"/>
  <c r="H66" i="1"/>
  <c r="H16" i="1"/>
  <c r="G16" i="1"/>
  <c r="H39" i="1"/>
  <c r="G39" i="1"/>
  <c r="H84" i="1"/>
  <c r="H35" i="1"/>
  <c r="H13" i="1"/>
  <c r="G13" i="1"/>
  <c r="H17" i="1"/>
  <c r="G17" i="1"/>
  <c r="H88" i="1"/>
  <c r="H131" i="1"/>
  <c r="G131" i="1"/>
  <c r="H68" i="1"/>
  <c r="G68" i="1"/>
  <c r="H22" i="1"/>
  <c r="G22" i="1"/>
  <c r="H83" i="1"/>
  <c r="H59" i="1"/>
  <c r="G59" i="1"/>
  <c r="H8" i="1"/>
  <c r="G8" i="1"/>
  <c r="H126" i="1"/>
  <c r="G126" i="1"/>
  <c r="H99" i="1"/>
  <c r="H11" i="1"/>
  <c r="H82" i="1"/>
  <c r="G82" i="1"/>
  <c r="H43" i="1"/>
  <c r="G67" i="1"/>
  <c r="H32" i="1"/>
  <c r="H98" i="1"/>
  <c r="G98" i="1"/>
  <c r="G79" i="1"/>
  <c r="H10" i="1"/>
  <c r="H70" i="1"/>
  <c r="G70" i="1"/>
  <c r="H74" i="1"/>
  <c r="G74" i="1"/>
  <c r="H120" i="1"/>
  <c r="H34" i="1"/>
  <c r="G34" i="1"/>
  <c r="H53" i="1"/>
  <c r="H45" i="1"/>
  <c r="G45" i="1"/>
</calcChain>
</file>

<file path=xl/sharedStrings.xml><?xml version="1.0" encoding="utf-8"?>
<sst xmlns="http://schemas.openxmlformats.org/spreadsheetml/2006/main" count="805" uniqueCount="737">
  <si>
    <t>Département</t>
  </si>
  <si>
    <t>Zone d'emploi</t>
  </si>
  <si>
    <t>Raison sociale du PAV</t>
  </si>
  <si>
    <t>Adresse du PAV</t>
  </si>
  <si>
    <t>Code postal du PAV</t>
  </si>
  <si>
    <t>Ville du PAV</t>
  </si>
  <si>
    <t>Coordonnées téléphoniques</t>
  </si>
  <si>
    <t>Horaires d’ouverture dédiés au PAV</t>
  </si>
  <si>
    <t>Coordoonées GPS
latitude</t>
  </si>
  <si>
    <t>Coordoonées GPS
longitude</t>
  </si>
  <si>
    <t>Vichy</t>
  </si>
  <si>
    <t>PRAXY_EPUR CENTRE CUSSET</t>
  </si>
  <si>
    <t>RUE DE LA GARE</t>
  </si>
  <si>
    <t>CUSSET</t>
  </si>
  <si>
    <t>42.600767</t>
  </si>
  <si>
    <t>9.446289</t>
  </si>
  <si>
    <t>Moulins</t>
  </si>
  <si>
    <t>L'Amenagerie professionnel Viltais</t>
  </si>
  <si>
    <t>12 Rue du commandant Jacques Morin</t>
  </si>
  <si>
    <t>MOULINS</t>
  </si>
  <si>
    <t>04 70 20 82 39</t>
  </si>
  <si>
    <t>46.5413</t>
  </si>
  <si>
    <t>Briançon</t>
  </si>
  <si>
    <t>Environnement et Solidarité</t>
  </si>
  <si>
    <t>RN 94 Ancienne école</t>
  </si>
  <si>
    <t xml:space="preserve">SAINT MARTIN DE QUEYRIERES </t>
  </si>
  <si>
    <t>44.84472979736583</t>
  </si>
  <si>
    <t>6.582979</t>
  </si>
  <si>
    <t>Nice</t>
  </si>
  <si>
    <t>Sud Est Assainissement</t>
  </si>
  <si>
    <t>20 Chemin de Saquier</t>
  </si>
  <si>
    <t>NICE</t>
  </si>
  <si>
    <t>04 93 29 99 31</t>
  </si>
  <si>
    <t>43.7216</t>
  </si>
  <si>
    <t>Aubenas</t>
  </si>
  <si>
    <t>PLANCHER Environnement</t>
  </si>
  <si>
    <t>110 rue des Tavelles ZI Lucien Auzas</t>
  </si>
  <si>
    <t>LAVILLEDIEU</t>
  </si>
  <si>
    <t>Charleville-Mézières</t>
  </si>
  <si>
    <t>ASSOCIATION BELL'OCCAS</t>
  </si>
  <si>
    <t>19 route de Rocroi</t>
  </si>
  <si>
    <t>CHARLEVILLE MEZIERES</t>
  </si>
  <si>
    <t>Troyes</t>
  </si>
  <si>
    <t>REVIVAL</t>
  </si>
  <si>
    <t>RUE DANTON</t>
  </si>
  <si>
    <t>LA CHAPELLE SAINT LUC</t>
  </si>
  <si>
    <t>48.31734</t>
  </si>
  <si>
    <t>4.03988</t>
  </si>
  <si>
    <t>Narbonne</t>
  </si>
  <si>
    <t>MP2 Environnement - Le Marchepied</t>
  </si>
  <si>
    <t>08 avenue du général de Gaulle</t>
  </si>
  <si>
    <t>LEZIGNAN-CORBIERES</t>
  </si>
  <si>
    <t>04 68 27 41 74</t>
  </si>
  <si>
    <t>43°11' 56,7''</t>
  </si>
  <si>
    <t>2°46'04,1''</t>
  </si>
  <si>
    <t>Carcassonne</t>
  </si>
  <si>
    <t>VALORIDEC</t>
  </si>
  <si>
    <t>RN 113 - LIEU DIT MONTORGUEIL</t>
  </si>
  <si>
    <t>CARCASSONNE</t>
  </si>
  <si>
    <t>04 68 11 41 71</t>
  </si>
  <si>
    <t>Rodez</t>
  </si>
  <si>
    <t>VEOLIA Midi-Pyrénées - Sébazac</t>
  </si>
  <si>
    <t>Route de Villecomtal</t>
  </si>
  <si>
    <t xml:space="preserve">SEBAZAC </t>
  </si>
  <si>
    <t>44.415519</t>
  </si>
  <si>
    <t>2.593235</t>
  </si>
  <si>
    <t>Marseille - Aubagne</t>
  </si>
  <si>
    <t>VALTRI ENVIRONNEMENT</t>
  </si>
  <si>
    <t>71 CHEMIN GILBERT CHARMASSON</t>
  </si>
  <si>
    <t>MARSEILLE</t>
  </si>
  <si>
    <t>43.3637533</t>
  </si>
  <si>
    <t>5.3307413</t>
  </si>
  <si>
    <t>RÉGIE SERVICE 13</t>
  </si>
  <si>
    <t>31, boulevard du capitaine gèze</t>
  </si>
  <si>
    <t>43.3301</t>
  </si>
  <si>
    <t>5.36936</t>
  </si>
  <si>
    <t>Aix-en-Provence</t>
  </si>
  <si>
    <t>Ressourcerie Histoires Sans Fin</t>
  </si>
  <si>
    <t>6 Allée des Platanes</t>
  </si>
  <si>
    <t>VENELLES</t>
  </si>
  <si>
    <t>04 42 51 34 54</t>
  </si>
  <si>
    <t>43.5847</t>
  </si>
  <si>
    <t>5.47633</t>
  </si>
  <si>
    <t>Caen</t>
  </si>
  <si>
    <t>SAS R-PUR</t>
  </si>
  <si>
    <t>123 COURS CAFFARELLI</t>
  </si>
  <si>
    <t>CAEN</t>
  </si>
  <si>
    <t>Angoulême</t>
  </si>
  <si>
    <t>Association Régie Urbaine</t>
  </si>
  <si>
    <t>10 rue Louise de Marillac</t>
  </si>
  <si>
    <t>ANGOULEME</t>
  </si>
  <si>
    <t>45.647315</t>
  </si>
  <si>
    <t>0.120953</t>
  </si>
  <si>
    <t>Cognac</t>
  </si>
  <si>
    <t>VEOLIA PROPRETE POITOU CHARENTES</t>
  </si>
  <si>
    <t>rue Louis Bleriot</t>
  </si>
  <si>
    <t>CHATEAUBERNARD</t>
  </si>
  <si>
    <t>05 32 15 88 88</t>
  </si>
  <si>
    <t>45.678</t>
  </si>
  <si>
    <t>_0.305634</t>
  </si>
  <si>
    <t>Saintes - Saint-Jean-d'Angely</t>
  </si>
  <si>
    <t>1 rue des Sables</t>
  </si>
  <si>
    <t>CHERMIGNAC</t>
  </si>
  <si>
    <t>45.6858</t>
  </si>
  <si>
    <t>_0.67349</t>
  </si>
  <si>
    <t>La Rochelle</t>
  </si>
  <si>
    <t>SPHERE(S) – BIOTOP</t>
  </si>
  <si>
    <t>PERIGNY</t>
  </si>
  <si>
    <t>Du lundi au vendredi de 9h à 12h et de 14h à 17h (merci d'appeler préalablement)</t>
  </si>
  <si>
    <t xml:space="preserve">Bourges </t>
  </si>
  <si>
    <t>Lieu dit les Laburet - Allée des Italiens</t>
  </si>
  <si>
    <t xml:space="preserve">LA CHAPELLE SAINT URSIN </t>
  </si>
  <si>
    <t xml:space="preserve">47.047104 </t>
  </si>
  <si>
    <t>2.305206</t>
  </si>
  <si>
    <t>Ajaccio</t>
  </si>
  <si>
    <t>Corse Eurodéchets</t>
  </si>
  <si>
    <t>Zone Industrielle de Caldanicca</t>
  </si>
  <si>
    <t>SARROLA CARCOPINO</t>
  </si>
  <si>
    <t>41°55'34''N</t>
  </si>
  <si>
    <t>8°46'59''E</t>
  </si>
  <si>
    <t>Bastia</t>
  </si>
  <si>
    <t>PRAXY_AM ENVIRONNEMENT</t>
  </si>
  <si>
    <t>ZI TRAGONE - LIEU DIT CANALE DI MELO</t>
  </si>
  <si>
    <t>BIGUGLIA</t>
  </si>
  <si>
    <t xml:space="preserve">Dijon </t>
  </si>
  <si>
    <t>PRAXY_BOURGOGNE RECYCLAGE LONGVIC</t>
  </si>
  <si>
    <t>Rue de l'Ingénieur Georges Stephenson</t>
  </si>
  <si>
    <t>LONGVIC</t>
  </si>
  <si>
    <t>Lannion</t>
  </si>
  <si>
    <t>ROMI Bretagne SAS</t>
  </si>
  <si>
    <t>ZA de Kerampichon</t>
  </si>
  <si>
    <t>LANNION</t>
  </si>
  <si>
    <t>48.7258</t>
  </si>
  <si>
    <t>_3.43543</t>
  </si>
  <si>
    <t>Dinan</t>
  </si>
  <si>
    <t>ZA Guinefort</t>
  </si>
  <si>
    <t>SAINT-CARNE</t>
  </si>
  <si>
    <t>48.4191</t>
  </si>
  <si>
    <t>_2.0784</t>
  </si>
  <si>
    <t>Saint-Brieuc</t>
  </si>
  <si>
    <t>PRAXY_GUYOT ENVIRONNEMENT PLOUFRAGAN</t>
  </si>
  <si>
    <t>29 rue du Boisillon</t>
  </si>
  <si>
    <t>PLOUFRAGAN</t>
  </si>
  <si>
    <t>48.462483</t>
  </si>
  <si>
    <t>-2.797694</t>
  </si>
  <si>
    <t>Bergerac</t>
  </si>
  <si>
    <t>VEOLIA PROPRETE AQUITAINE</t>
  </si>
  <si>
    <t>RUE DENIS PAPIN - ZI ST ALVERE</t>
  </si>
  <si>
    <t>BERGERAC</t>
  </si>
  <si>
    <t>44.7971</t>
  </si>
  <si>
    <t>0.5286</t>
  </si>
  <si>
    <t>Morteau</t>
  </si>
  <si>
    <t>COVED Environnement</t>
  </si>
  <si>
    <t>ZI de la Combe Vouillot</t>
  </si>
  <si>
    <t>LES FINS</t>
  </si>
  <si>
    <t>03 81 81 68 28</t>
  </si>
  <si>
    <t>47.101</t>
  </si>
  <si>
    <t xml:space="preserve"> 6.6183</t>
  </si>
  <si>
    <t>Besançon</t>
  </si>
  <si>
    <t>ASSOCIATION TRI</t>
  </si>
  <si>
    <t>ZA LA BLANCHOTTE</t>
  </si>
  <si>
    <t>QUINGEY</t>
  </si>
  <si>
    <t>47.102382</t>
  </si>
  <si>
    <t>5.874274</t>
  </si>
  <si>
    <t>Valence</t>
  </si>
  <si>
    <t>ONYX ARA</t>
  </si>
  <si>
    <t>11 allée Eugène Ducretet ZI Sud</t>
  </si>
  <si>
    <t>VALENCE</t>
  </si>
  <si>
    <t>44.8964</t>
  </si>
  <si>
    <t>4.8851</t>
  </si>
  <si>
    <t>Évreux</t>
  </si>
  <si>
    <t>Association l'Abri   (la Ressourcerie)</t>
  </si>
  <si>
    <t>392 rue de Cocherel</t>
  </si>
  <si>
    <t>EVREUX</t>
  </si>
  <si>
    <t>02 77 85 42 77</t>
  </si>
  <si>
    <t>49.021135</t>
  </si>
  <si>
    <t>1.178366</t>
  </si>
  <si>
    <t>Chartres</t>
  </si>
  <si>
    <t>8 Rue Joseph Cugnot - Z.I. de Gellainville</t>
  </si>
  <si>
    <t>GELLAINVILLE</t>
  </si>
  <si>
    <t xml:space="preserve">48.425115 </t>
  </si>
  <si>
    <t>1.523356</t>
  </si>
  <si>
    <t>Brest</t>
  </si>
  <si>
    <t>Les Recycleurs Bretons</t>
  </si>
  <si>
    <t>170 Rue Jacqueline Auriol</t>
  </si>
  <si>
    <t>GUIPAVAS</t>
  </si>
  <si>
    <t>48.443391999999996</t>
  </si>
  <si>
    <t>-4.4285952</t>
  </si>
  <si>
    <t>Morlaix</t>
  </si>
  <si>
    <t>Les chiffonniers de la joie</t>
  </si>
  <si>
    <t>74 route de Callac</t>
  </si>
  <si>
    <t>MORLAIX</t>
  </si>
  <si>
    <t>02 98 62 18 60</t>
  </si>
  <si>
    <t>48.566963</t>
  </si>
  <si>
    <t>_3.800273</t>
  </si>
  <si>
    <t>Quimper</t>
  </si>
  <si>
    <t>ZI Grand Guelen - 7 allée Abbé Grégoire</t>
  </si>
  <si>
    <t>QUIMPER</t>
  </si>
  <si>
    <t>47.9823</t>
  </si>
  <si>
    <t>_4.01685</t>
  </si>
  <si>
    <t xml:space="preserve">Ganges </t>
  </si>
  <si>
    <t>Association Rd'Évolution</t>
  </si>
  <si>
    <t>La Ressourcerie du Pont</t>
  </si>
  <si>
    <t>LE VIGAN</t>
  </si>
  <si>
    <t>43.9896372</t>
  </si>
  <si>
    <t>3.6079530</t>
  </si>
  <si>
    <t>Toulouse</t>
  </si>
  <si>
    <t>VEOLIA PROPRETE Midi-Pyrénées</t>
  </si>
  <si>
    <t>18 Chemin de Fenouillet</t>
  </si>
  <si>
    <t>TOULOUSE</t>
  </si>
  <si>
    <t>43.637842</t>
  </si>
  <si>
    <t>1.419932</t>
  </si>
  <si>
    <t>Auch</t>
  </si>
  <si>
    <t>COVALREC</t>
  </si>
  <si>
    <t>Rue Jacqueline Auriol  ZI LAMOTHE</t>
  </si>
  <si>
    <t>AUCH</t>
  </si>
  <si>
    <t>43.6965</t>
  </si>
  <si>
    <t>0.606306</t>
  </si>
  <si>
    <t>Bordeaux</t>
  </si>
  <si>
    <t>ATELIER D'éco SOLIDAIRE</t>
  </si>
  <si>
    <t>7 rue la Motte Picquet</t>
  </si>
  <si>
    <t>BORDEAUX</t>
  </si>
  <si>
    <t>44.873</t>
  </si>
  <si>
    <t>-0.561583</t>
  </si>
  <si>
    <t>10 Rue Louis Blériot</t>
  </si>
  <si>
    <t>BEGLES</t>
  </si>
  <si>
    <t>Libourne</t>
  </si>
  <si>
    <t>209 AV DE LA ROUDET</t>
  </si>
  <si>
    <t>LIBOURNE</t>
  </si>
  <si>
    <t>Béziers</t>
  </si>
  <si>
    <t>ZAE DE VIARGUES - 9 RUE D'HELIOS</t>
  </si>
  <si>
    <t>LESPIGNAN</t>
  </si>
  <si>
    <t>04 67 09 39 59</t>
  </si>
  <si>
    <t>Montpellier</t>
  </si>
  <si>
    <t>Onyx Languedoc Roussillon</t>
  </si>
  <si>
    <t>RD 5 La Plaine</t>
  </si>
  <si>
    <t>PIGNAN</t>
  </si>
  <si>
    <t>43.568473</t>
  </si>
  <si>
    <t>3.753519</t>
  </si>
  <si>
    <t>Rennes</t>
  </si>
  <si>
    <t>46 rue du Manoir de Servigné</t>
  </si>
  <si>
    <t>RENNES</t>
  </si>
  <si>
    <t>48.1028</t>
  </si>
  <si>
    <t>_1.73525</t>
  </si>
  <si>
    <t>Saint-Malo</t>
  </si>
  <si>
    <t>5 r du Clos du Noyer</t>
  </si>
  <si>
    <t>SAINT-MALO</t>
  </si>
  <si>
    <t>48.6389</t>
  </si>
  <si>
    <t>_1.98091</t>
  </si>
  <si>
    <t>Redon</t>
  </si>
  <si>
    <t>62 r de Vannes</t>
  </si>
  <si>
    <t>REDON</t>
  </si>
  <si>
    <t>47.6441</t>
  </si>
  <si>
    <t>_2.09234</t>
  </si>
  <si>
    <t>Châteauroux</t>
  </si>
  <si>
    <t>153 rue Ampere</t>
  </si>
  <si>
    <t>CHATEAUROUX</t>
  </si>
  <si>
    <t xml:space="preserve">46.813117 </t>
  </si>
  <si>
    <t>1.719927</t>
  </si>
  <si>
    <t>Tours</t>
  </si>
  <si>
    <t>PRAXY_CAP RECYCLAGE 37</t>
  </si>
  <si>
    <t>ZI SAINT MALO N°2 - ALLEE ETTORE BUGATTI</t>
  </si>
  <si>
    <t>ESVRES</t>
  </si>
  <si>
    <t>06 20 10 40 38</t>
  </si>
  <si>
    <t>Grenoble</t>
  </si>
  <si>
    <t>59 rue de l'Ile Gabourd</t>
  </si>
  <si>
    <t>VOREPPE</t>
  </si>
  <si>
    <t>Bourgoin-Jallieu</t>
  </si>
  <si>
    <t>CARRIERES MBTP</t>
  </si>
  <si>
    <t>Rue Isaac ASIMOV</t>
  </si>
  <si>
    <t>BOURGOIN JALLIEU</t>
  </si>
  <si>
    <t>45.5891</t>
  </si>
  <si>
    <t>5.25098</t>
  </si>
  <si>
    <t xml:space="preserve">Lons-le-Saunier </t>
  </si>
  <si>
    <t>DEMAIN ENVIRONNEMENT</t>
  </si>
  <si>
    <t>900-905 Rue Blaise Pascal  CS 80101</t>
  </si>
  <si>
    <t>LONS LE SAUNIER</t>
  </si>
  <si>
    <t>46.679482</t>
  </si>
  <si>
    <t>5.577250</t>
  </si>
  <si>
    <t>Mont-de-Marsan</t>
  </si>
  <si>
    <t>LANDES PARTAGE RECYCLERIE</t>
  </si>
  <si>
    <t>50 AVENUE ROBERT CAUSSEQUE</t>
  </si>
  <si>
    <t>MONT DE MARSAN</t>
  </si>
  <si>
    <t>05 58 06 09 80</t>
  </si>
  <si>
    <t>43.905912</t>
  </si>
  <si>
    <t>_0.524671</t>
  </si>
  <si>
    <t>Dax</t>
  </si>
  <si>
    <t>API'UP</t>
  </si>
  <si>
    <t>108 AVENUE JEAN LARTIGAU</t>
  </si>
  <si>
    <t>CAPBRETON</t>
  </si>
  <si>
    <t>09 84 13 61 57</t>
  </si>
  <si>
    <t>43.626031</t>
  </si>
  <si>
    <t>1.434200</t>
  </si>
  <si>
    <t xml:space="preserve">Vendôme </t>
  </si>
  <si>
    <t>20 rue Rocheboyer</t>
  </si>
  <si>
    <t>SAINT OUEN</t>
  </si>
  <si>
    <t>47.804397</t>
  </si>
  <si>
    <t xml:space="preserve"> 1.084618</t>
  </si>
  <si>
    <t>Romorantin-Lanthenay</t>
  </si>
  <si>
    <t>Rue des Papillons</t>
  </si>
  <si>
    <t>ROMORANTIN LANTHENAY</t>
  </si>
  <si>
    <t xml:space="preserve">47.346061 </t>
  </si>
  <si>
    <t>1.762391</t>
  </si>
  <si>
    <t>Blois</t>
  </si>
  <si>
    <t>Parc d'activité Euro Val de Loire, 1 Rue du clos Thomas</t>
  </si>
  <si>
    <t>FOSSE</t>
  </si>
  <si>
    <t xml:space="preserve">47.630613 </t>
  </si>
  <si>
    <t>1.29236</t>
  </si>
  <si>
    <t>Roanne</t>
  </si>
  <si>
    <t>PLATEFORME SOLIDAIRE DU ROANNAIS (C3R)</t>
  </si>
  <si>
    <t>124 RUE SIMONE WEIL</t>
  </si>
  <si>
    <t>RIORGES</t>
  </si>
  <si>
    <t xml:space="preserve">46°03'15.7"N </t>
  </si>
  <si>
    <t>4°03'03.7"E</t>
  </si>
  <si>
    <t>Le Puy-en-Velay</t>
  </si>
  <si>
    <t>Emmaüs 43</t>
  </si>
  <si>
    <t>172, rue du lieutenant colonel Marcel REBEYROTTE  ZA TAULHAC</t>
  </si>
  <si>
    <t>LE PUY EN VELAY</t>
  </si>
  <si>
    <t>45.0132615</t>
  </si>
  <si>
    <t>3.8999534</t>
  </si>
  <si>
    <t>Nantes</t>
  </si>
  <si>
    <t>STATIONS SERVICES</t>
  </si>
  <si>
    <t>NANTES</t>
  </si>
  <si>
    <t>Saint-Nazaire</t>
  </si>
  <si>
    <t>ROMI Loire SAS</t>
  </si>
  <si>
    <t>ZI des Noës - r Victor Schoelcher</t>
  </si>
  <si>
    <t>MONTOIR DE BRETAGNE</t>
  </si>
  <si>
    <t>47.3247</t>
  </si>
  <si>
    <t>_2.13367</t>
  </si>
  <si>
    <t>Ancenis</t>
  </si>
  <si>
    <t>trocantons</t>
  </si>
  <si>
    <t>le bois madame</t>
  </si>
  <si>
    <t>SAINT MARS LA JAILLE</t>
  </si>
  <si>
    <t>47.527497</t>
  </si>
  <si>
    <t>-1.203028</t>
  </si>
  <si>
    <t xml:space="preserve">Orléans </t>
  </si>
  <si>
    <t>27, rue de la Gare</t>
  </si>
  <si>
    <t>INGRE</t>
  </si>
  <si>
    <t xml:space="preserve">47.934101 </t>
  </si>
  <si>
    <t>1.835176</t>
  </si>
  <si>
    <t xml:space="preserve">Montargis </t>
  </si>
  <si>
    <t>Rue des Musets</t>
  </si>
  <si>
    <t>AMILLY</t>
  </si>
  <si>
    <t>47.9951</t>
  </si>
  <si>
    <t>2.81217</t>
  </si>
  <si>
    <t>Gien</t>
  </si>
  <si>
    <t>PRAXY_CENTRAIS RECYCLAGE GIEN</t>
  </si>
  <si>
    <t>Les Gatines - ARRABLOY</t>
  </si>
  <si>
    <t>GIEN</t>
  </si>
  <si>
    <t>Agen</t>
  </si>
  <si>
    <t>Association Familiale Départementale pour l’Aide et le Soutien aux personnes en Difficultés Physiques ou Morales (AFDAS-DPM)</t>
  </si>
  <si>
    <t>27 Rue Joliot Curie</t>
  </si>
  <si>
    <t>BON ENCONTRE</t>
  </si>
  <si>
    <t>05 53 66 38 38</t>
  </si>
  <si>
    <t xml:space="preserve">44.202128 </t>
  </si>
  <si>
    <t>0.639567</t>
  </si>
  <si>
    <t xml:space="preserve">Angers </t>
  </si>
  <si>
    <t>Ressourcerie des Biscottes</t>
  </si>
  <si>
    <t>19 avenue du Moulin Marcille • Site des Biscottes</t>
  </si>
  <si>
    <t>LES PONTS-DE-CE</t>
  </si>
  <si>
    <t>47.4372</t>
  </si>
  <si>
    <t>_0.504642</t>
  </si>
  <si>
    <t>Cholet</t>
  </si>
  <si>
    <t>Ecocyclerie des Mauges</t>
  </si>
  <si>
    <t>2 rue des métiers, St Quentin en Mauges</t>
  </si>
  <si>
    <t>MONTREVAULT SUR EVRE</t>
  </si>
  <si>
    <t>47.293921</t>
  </si>
  <si>
    <t> -0.907016</t>
  </si>
  <si>
    <t>Saumur</t>
  </si>
  <si>
    <t>ZI Clos-Bonnet - r des Marigrolles</t>
  </si>
  <si>
    <t>SAUMUR</t>
  </si>
  <si>
    <t>47.2347</t>
  </si>
  <si>
    <t>_0.069956</t>
  </si>
  <si>
    <t>Saint-Lô</t>
  </si>
  <si>
    <t>TRI-TOUT SOLIDAIRE</t>
  </si>
  <si>
    <t>31 Quarter Rue Guillaume Michel</t>
  </si>
  <si>
    <t>AGNEAUX</t>
  </si>
  <si>
    <t>49.1226225</t>
  </si>
  <si>
    <t>-1.1043803,18z</t>
  </si>
  <si>
    <t xml:space="preserve">Avranches </t>
  </si>
  <si>
    <t>SARL Séemaphore</t>
  </si>
  <si>
    <t>ZA Charlemagne</t>
  </si>
  <si>
    <t>JUVIGNY-LES-VALLEES</t>
  </si>
  <si>
    <t>48.676950</t>
  </si>
  <si>
    <t>-1.000351</t>
  </si>
  <si>
    <t>Cherbourg-en-Cotentin</t>
  </si>
  <si>
    <t>Association Fil et Terre</t>
  </si>
  <si>
    <t>620 Rue des Pommiers</t>
  </si>
  <si>
    <t>CHERBOURG EN COTENTIN</t>
  </si>
  <si>
    <t>49°37'51.2"N</t>
  </si>
  <si>
    <t>1°34'53.1"W</t>
  </si>
  <si>
    <t>Reims</t>
  </si>
  <si>
    <t>envie 2e champardennaise</t>
  </si>
  <si>
    <t>Envie Reims  255 rue de Courcelles</t>
  </si>
  <si>
    <t>REIMS</t>
  </si>
  <si>
    <t>49.268</t>
  </si>
  <si>
    <t>3.99972</t>
  </si>
  <si>
    <t>Laval</t>
  </si>
  <si>
    <t>ALTERNATRI 53</t>
  </si>
  <si>
    <t>20 Rue des Giraumeries</t>
  </si>
  <si>
    <t>SAINT-BERTHEVIN</t>
  </si>
  <si>
    <t>48.054248</t>
  </si>
  <si>
    <t>Ploërmel</t>
  </si>
  <si>
    <t>ZA Bois-Vert - r Bernard Perrot</t>
  </si>
  <si>
    <t>PLOERMEL</t>
  </si>
  <si>
    <t>47.9317</t>
  </si>
  <si>
    <t>_2.37123</t>
  </si>
  <si>
    <t>Lorient</t>
  </si>
  <si>
    <t>PRAXY_GUYOT ENVIRONNEMENT KERVIGNAC</t>
  </si>
  <si>
    <t>ZAC du Porzo - 4, rue Antonin Careme</t>
  </si>
  <si>
    <t>KERVIGNAC</t>
  </si>
  <si>
    <t>47.788639</t>
  </si>
  <si>
    <t>-3.234411</t>
  </si>
  <si>
    <t xml:space="preserve">Vannes </t>
  </si>
  <si>
    <t>ATLANTIC BURO</t>
  </si>
  <si>
    <t>ZA DES DEUX MOULINS</t>
  </si>
  <si>
    <t>PLOEREN</t>
  </si>
  <si>
    <t>47.6914645</t>
  </si>
  <si>
    <t>-2.7494324</t>
  </si>
  <si>
    <t xml:space="preserve">Metz </t>
  </si>
  <si>
    <t>ARELIA (porteur de la franchise ELISE LORRAINE)</t>
  </si>
  <si>
    <t>ELISE LORRAINE (ARELIA), 27 rue des Feivres</t>
  </si>
  <si>
    <t>METZ</t>
  </si>
  <si>
    <t>Du lundi au vendredi de 8h à 12h et de 13h à 17h</t>
  </si>
  <si>
    <t>49.134684</t>
  </si>
  <si>
    <t>6.247142</t>
  </si>
  <si>
    <t>Thionville</t>
  </si>
  <si>
    <t>VALOPREST</t>
  </si>
  <si>
    <t>9, rue Descartes - Z.I Ste Agathe</t>
  </si>
  <si>
    <t>FLORANGE</t>
  </si>
  <si>
    <t>49.3139</t>
  </si>
  <si>
    <t>6.12353</t>
  </si>
  <si>
    <t>Nevers</t>
  </si>
  <si>
    <t>60 Quai de la Loire</t>
  </si>
  <si>
    <t>FOURCHAMBAULT</t>
  </si>
  <si>
    <t xml:space="preserve">47.020873 </t>
  </si>
  <si>
    <t>3.079227</t>
  </si>
  <si>
    <t>Douai</t>
  </si>
  <si>
    <t>ETHAP</t>
  </si>
  <si>
    <t>130 ZI St René</t>
  </si>
  <si>
    <t>GUESNAIN</t>
  </si>
  <si>
    <t>50.347898</t>
  </si>
  <si>
    <t>3.144737</t>
  </si>
  <si>
    <t>Roubaix - Tourcoing</t>
  </si>
  <si>
    <t>ELISE LILLE (SARL ARMELLE)</t>
  </si>
  <si>
    <t>545 RUE D'YPRES</t>
  </si>
  <si>
    <t>WAMBRECHIES</t>
  </si>
  <si>
    <t>03 20 78 87 13</t>
  </si>
  <si>
    <t>50.679919</t>
  </si>
  <si>
    <t>3.047529</t>
  </si>
  <si>
    <t>Maubeuge</t>
  </si>
  <si>
    <t>AGIIE</t>
  </si>
  <si>
    <t>159 bis rue de la Liberté</t>
  </si>
  <si>
    <t>MAUBEUGE</t>
  </si>
  <si>
    <t>50.27</t>
  </si>
  <si>
    <t>3.94</t>
  </si>
  <si>
    <t>Lille</t>
  </si>
  <si>
    <t>VIT'INSER</t>
  </si>
  <si>
    <t>2 boulevard thompson</t>
  </si>
  <si>
    <t>LESQUIN</t>
  </si>
  <si>
    <t>Recyclage Ecologique Métaux Et Déchets SARL (REMED)</t>
  </si>
  <si>
    <t>134 rue Félix Faure</t>
  </si>
  <si>
    <t>SAINT ANDRE LEZ LILLE</t>
  </si>
  <si>
    <t>50.666850</t>
  </si>
  <si>
    <t>3.057787</t>
  </si>
  <si>
    <t>Dunkerque</t>
  </si>
  <si>
    <t>PRAXY_BAUDELET METAUX</t>
  </si>
  <si>
    <t>271 rue du Meunynck</t>
  </si>
  <si>
    <t>DUNKERQUE</t>
  </si>
  <si>
    <t>Compiègne</t>
  </si>
  <si>
    <t>Association Recyclerie de l'Agglomération du Compiégnois</t>
  </si>
  <si>
    <t>Les Hauts de Margny  Rue René Caudron</t>
  </si>
  <si>
    <t>MARGNY-LES-COMPIEGNE</t>
  </si>
  <si>
    <t>03 44 40 09 90</t>
  </si>
  <si>
    <t>49.43698</t>
  </si>
  <si>
    <t>2;801904</t>
  </si>
  <si>
    <t>Beauvais</t>
  </si>
  <si>
    <t>REMONDIS DD SAS</t>
  </si>
  <si>
    <t>3 Rue Du Bois D'Aumont - ZI de Warluis</t>
  </si>
  <si>
    <t>ALLONNE</t>
  </si>
  <si>
    <t>03 44 45 11 58</t>
  </si>
  <si>
    <t>49.393079</t>
  </si>
  <si>
    <t>2.132707</t>
  </si>
  <si>
    <t>Flers</t>
  </si>
  <si>
    <t>Association Les Fourmis Vertes</t>
  </si>
  <si>
    <t>3 bis rue de Frênes</t>
  </si>
  <si>
    <t>LANDISACQ</t>
  </si>
  <si>
    <t>48.761011</t>
  </si>
  <si>
    <t>_0.651233</t>
  </si>
  <si>
    <t>La Flandre - Lys</t>
  </si>
  <si>
    <t>La courte échelle</t>
  </si>
  <si>
    <t>101 rue Alphonse Outrebon</t>
  </si>
  <si>
    <t>BETHUNE</t>
  </si>
  <si>
    <t>10h 12h  13h 18h (en heure d'hivers et 19h heures d'été), du lundi au samedi</t>
  </si>
  <si>
    <t>50.5222</t>
  </si>
  <si>
    <t>2.64472</t>
  </si>
  <si>
    <t>Arras</t>
  </si>
  <si>
    <t>Artois Insertion Ressourcerie</t>
  </si>
  <si>
    <t>21 Route Nationale</t>
  </si>
  <si>
    <t>ERVILLERS</t>
  </si>
  <si>
    <t>Calais</t>
  </si>
  <si>
    <t>191 rue Marcel Doret</t>
  </si>
  <si>
    <t>CALAIS</t>
  </si>
  <si>
    <t>Lens - Hénin</t>
  </si>
  <si>
    <t>RECUP TRI</t>
  </si>
  <si>
    <t>ZAL DU CHAMPS DU CLERC</t>
  </si>
  <si>
    <t>AIX NOULETTE</t>
  </si>
  <si>
    <t>Issoire</t>
  </si>
  <si>
    <t>PRAXY_PRAXY CENTRE</t>
  </si>
  <si>
    <t>1 Rue Yves Lamourdedieu</t>
  </si>
  <si>
    <t>ISSOIRE</t>
  </si>
  <si>
    <t>Clermont-Ferrand</t>
  </si>
  <si>
    <t>Centre d'Accueil les Mains Ouvertes</t>
  </si>
  <si>
    <t>17 rue Pierre et Marie CURIE</t>
  </si>
  <si>
    <t>GERZAT</t>
  </si>
  <si>
    <t>04 73 25 77 09</t>
  </si>
  <si>
    <t>Pau</t>
  </si>
  <si>
    <t>ASSOCIATION AMIS D'EMMAUS REGION PAU</t>
  </si>
  <si>
    <t>CHEMIN SALIE</t>
  </si>
  <si>
    <t>LESCAR</t>
  </si>
  <si>
    <t>43°20'35''N</t>
  </si>
  <si>
    <t>0°24'53''O</t>
  </si>
  <si>
    <t>Tarbes - Lourdes</t>
  </si>
  <si>
    <t>RECUP'ACTIONS 65</t>
  </si>
  <si>
    <t>27 avenue des Forges   65000 Tarbes</t>
  </si>
  <si>
    <t>TARBES</t>
  </si>
  <si>
    <t>43.242815</t>
  </si>
  <si>
    <t>0.084689</t>
  </si>
  <si>
    <t>Perpignan</t>
  </si>
  <si>
    <t>SARL LA CATALANE DE RECUPERATION</t>
  </si>
  <si>
    <t>395 RUE BLANCHE SELVA</t>
  </si>
  <si>
    <t>PERPIGNAN</t>
  </si>
  <si>
    <t>09 84 44 23 78</t>
  </si>
  <si>
    <t>42°43'26.0"N</t>
  </si>
  <si>
    <t>2°54'08.5"E</t>
  </si>
  <si>
    <t>Mulhouse</t>
  </si>
  <si>
    <t>CERNAY ENVIRONNEMENT</t>
  </si>
  <si>
    <t>35 rue de l'Europe</t>
  </si>
  <si>
    <t>CERNAY</t>
  </si>
  <si>
    <t>47.789566</t>
  </si>
  <si>
    <t>7.187317</t>
  </si>
  <si>
    <t>Villefranche-sur-Saône</t>
  </si>
  <si>
    <t>10 rue Georges Mangin ZI Nord Est</t>
  </si>
  <si>
    <t>VILLEFRANCHE SUR SAONE</t>
  </si>
  <si>
    <t>45.9893</t>
  </si>
  <si>
    <t>4.739</t>
  </si>
  <si>
    <t>Lyon</t>
  </si>
  <si>
    <t>SERDEX</t>
  </si>
  <si>
    <t>99, chemin du Charbonnier</t>
  </si>
  <si>
    <t>SAINT PRIEST</t>
  </si>
  <si>
    <t>45.724675</t>
  </si>
  <si>
    <t>4.839901</t>
  </si>
  <si>
    <t>Port Edouard Herriot  20 rue de Fos-sur-Mer</t>
  </si>
  <si>
    <t>LYON</t>
  </si>
  <si>
    <t>Chalon-sur-Saône</t>
  </si>
  <si>
    <t>DESPLAT</t>
  </si>
  <si>
    <t>"32 rue Paul Sabatier   ZI Nord"</t>
  </si>
  <si>
    <t>CHALON SUR SAONE</t>
  </si>
  <si>
    <t>48.9281</t>
  </si>
  <si>
    <t>2.4050</t>
  </si>
  <si>
    <t>Mâcon</t>
  </si>
  <si>
    <t>PRAXY_EPUR CENTRE MACON</t>
  </si>
  <si>
    <t>135 RUE LAVOISIER</t>
  </si>
  <si>
    <t>MACON</t>
  </si>
  <si>
    <t>Le Charolais</t>
  </si>
  <si>
    <t>PRAXY_EPUR CENTRE DIGOIN</t>
  </si>
  <si>
    <t>PARC D'ACTIVITES DES BLATTIERS</t>
  </si>
  <si>
    <t>DIGOIN</t>
  </si>
  <si>
    <t>Le Mans</t>
  </si>
  <si>
    <t>VALOR POLE 72</t>
  </si>
  <si>
    <t>17 AVENUE PIERRE PIFFAULT</t>
  </si>
  <si>
    <t>LE MANS</t>
  </si>
  <si>
    <t>47.979163</t>
  </si>
  <si>
    <t>0.178118</t>
  </si>
  <si>
    <t>Chambéry</t>
  </si>
  <si>
    <t>TRIALP</t>
  </si>
  <si>
    <t>928 Avenue de la houille blanche</t>
  </si>
  <si>
    <t>CHAMBERY</t>
  </si>
  <si>
    <t>45.584033</t>
  </si>
  <si>
    <t>5.893308</t>
  </si>
  <si>
    <t>La Tarentaise</t>
  </si>
  <si>
    <t>NANTET LOCABENNES</t>
  </si>
  <si>
    <t>ZAC La Charbonnière Petit-Cœur</t>
  </si>
  <si>
    <t>AIGUEBLANCHE</t>
  </si>
  <si>
    <t>45.521044</t>
  </si>
  <si>
    <t>6.490372</t>
  </si>
  <si>
    <t>Rouen</t>
  </si>
  <si>
    <t>Resistes Ressourcerie</t>
  </si>
  <si>
    <t>10/12 rue Richard waddington</t>
  </si>
  <si>
    <t xml:space="preserve">DARNETAL </t>
  </si>
  <si>
    <t>02 32 83 33 75</t>
  </si>
  <si>
    <t>49°26Nord</t>
  </si>
  <si>
    <t>1°08'41.0 Est</t>
  </si>
  <si>
    <t>Le Havre</t>
  </si>
  <si>
    <t>UNIFER ENVIRONNEMENT</t>
  </si>
  <si>
    <t>616 boulevard Jules Durand</t>
  </si>
  <si>
    <t>LE HAVRE</t>
  </si>
  <si>
    <t>49.498375</t>
  </si>
  <si>
    <t>0.190838</t>
  </si>
  <si>
    <t>Mantes-la-Jolie</t>
  </si>
  <si>
    <t>SOTREMA</t>
  </si>
  <si>
    <t>33 RUE GUSTAVE EIFFEL</t>
  </si>
  <si>
    <t>ROSNY SUR SEINE</t>
  </si>
  <si>
    <t>48.992</t>
  </si>
  <si>
    <t>1.65397</t>
  </si>
  <si>
    <t xml:space="preserve">Niort </t>
  </si>
  <si>
    <t>Association Raivalor</t>
  </si>
  <si>
    <t>N°  11-15    rue Henry Sellier</t>
  </si>
  <si>
    <t>NIORT</t>
  </si>
  <si>
    <t>Péronne</t>
  </si>
  <si>
    <t>41 Faubourg de Paris</t>
  </si>
  <si>
    <t>PERONNE</t>
  </si>
  <si>
    <t>09 72 25 71 64</t>
  </si>
  <si>
    <t>Amiens</t>
  </si>
  <si>
    <t>LES ASTELLES</t>
  </si>
  <si>
    <t>3 AVENUE PAYS D'AUGE</t>
  </si>
  <si>
    <t>AMIENS</t>
  </si>
  <si>
    <t>49.913</t>
  </si>
  <si>
    <t>2.2541</t>
  </si>
  <si>
    <t>Montauban</t>
  </si>
  <si>
    <t>PRAXY_FOURMENT RECYCLAGE</t>
  </si>
  <si>
    <t>420, Route de Montauban - ZI Les Tendolles - BP 4</t>
  </si>
  <si>
    <t>LA VILLE DIEU DU TEMPLE</t>
  </si>
  <si>
    <t>05 63 31 60 35</t>
  </si>
  <si>
    <t xml:space="preserve">Toulon </t>
  </si>
  <si>
    <t>ECORECEPT Déchetterie professionnelle site de Six-Fours-les Plages</t>
  </si>
  <si>
    <t>461 Rue de l'Artisanat, ZI des Playes</t>
  </si>
  <si>
    <t>SIX-FOURS LES PLAGES</t>
  </si>
  <si>
    <t>43.1</t>
  </si>
  <si>
    <t>5.85</t>
  </si>
  <si>
    <t>Fréjus - Saint-Raphaël</t>
  </si>
  <si>
    <t>PRAXY_SOFOVAR - ECOPOLE RECYCLAGE DND</t>
  </si>
  <si>
    <t>150 allée Eugène Freyssinet - Z.A. Pôle BTP</t>
  </si>
  <si>
    <t>FREJUS</t>
  </si>
  <si>
    <t xml:space="preserve">Challans </t>
  </si>
  <si>
    <t>SCOP SA TRIPAPYRUS ENVIRONNEMENT</t>
  </si>
  <si>
    <t>24 RUE DU MOULIN NEUF / Z.I. LA DAVILLIERE</t>
  </si>
  <si>
    <t>L'AIGUILLON-SUR-VIE</t>
  </si>
  <si>
    <t>02 51 95 18 25</t>
  </si>
  <si>
    <t>La Roche-sur-Yon</t>
  </si>
  <si>
    <t>TRAIT D'UNION</t>
  </si>
  <si>
    <t>30 rue Latécoère  ZA Belle Place</t>
  </si>
  <si>
    <t>LA ROCHE SUR YON</t>
  </si>
  <si>
    <t>46.6422</t>
  </si>
  <si>
    <t>-1.41155</t>
  </si>
  <si>
    <t>Limoges</t>
  </si>
  <si>
    <t>ID VERT - Elise Centre Ouest</t>
  </si>
  <si>
    <t>15 Rue Marthe Dutheil</t>
  </si>
  <si>
    <t>FEYTIAT</t>
  </si>
  <si>
    <t>45°48'54.9</t>
  </si>
  <si>
    <t>1°18'05.9</t>
  </si>
  <si>
    <t>Auxerre</t>
  </si>
  <si>
    <t>PRAXY_YONNE RECYCLAGE</t>
  </si>
  <si>
    <t>Route de Chablis</t>
  </si>
  <si>
    <t>VENOY</t>
  </si>
  <si>
    <t>Sens</t>
  </si>
  <si>
    <t>106 rue Bellocier</t>
  </si>
  <si>
    <t>SENS</t>
  </si>
  <si>
    <t xml:space="preserve">48.207522 </t>
  </si>
  <si>
    <t>3.266084</t>
  </si>
  <si>
    <t>Belfort - Montbéliard - Héricourt</t>
  </si>
  <si>
    <t>Association Chamois Environnement</t>
  </si>
  <si>
    <t>3 rue de Soissons</t>
  </si>
  <si>
    <t>BELFORT</t>
  </si>
  <si>
    <t>47.647554</t>
  </si>
  <si>
    <t>6.83778</t>
  </si>
  <si>
    <t>Paris</t>
  </si>
  <si>
    <t>RQPE</t>
  </si>
  <si>
    <t>29 Quai de l'industrie</t>
  </si>
  <si>
    <t>ATHIS-MONS</t>
  </si>
  <si>
    <t>48.6972</t>
  </si>
  <si>
    <t>2.39415</t>
  </si>
  <si>
    <t>50 Avenue des Guilleraies</t>
  </si>
  <si>
    <t>NANTERRE</t>
  </si>
  <si>
    <t xml:space="preserve">48.893197 </t>
  </si>
  <si>
    <t>2.186677</t>
  </si>
  <si>
    <t>Roissy - Sud Picardie</t>
  </si>
  <si>
    <t>PAPREC Grand Ile De France</t>
  </si>
  <si>
    <t>3-5 rue Pascal</t>
  </si>
  <si>
    <t>LA COURNEUVE</t>
  </si>
  <si>
    <t>Orly</t>
  </si>
  <si>
    <t>18 rue Ernest Renan</t>
  </si>
  <si>
    <t>IVRY SUR SEINE</t>
  </si>
  <si>
    <t xml:space="preserve">48.806215 </t>
  </si>
  <si>
    <t>2.400023</t>
  </si>
  <si>
    <t>Cergy</t>
  </si>
  <si>
    <t>SAS PROFIT</t>
  </si>
  <si>
    <t>8/10 Rue Denis Papin</t>
  </si>
  <si>
    <t xml:space="preserve">BEAUCHAMP </t>
  </si>
  <si>
    <t>01 34 64 05 31</t>
  </si>
  <si>
    <t>49°01'02,6''</t>
  </si>
  <si>
    <t>2)10'39,9''</t>
  </si>
  <si>
    <t>L'Est - Grande-Terre</t>
  </si>
  <si>
    <t>JANKY ENVIRONNEMENT</t>
  </si>
  <si>
    <t>Route de NORA  Section Cocoyer</t>
  </si>
  <si>
    <t>LE MOULE</t>
  </si>
  <si>
    <t xml:space="preserve">16°19’34.8’’N </t>
  </si>
  <si>
    <t>61°24’15.8’’W</t>
  </si>
  <si>
    <t>Le Centre agglomération</t>
  </si>
  <si>
    <t>SN METALDOM</t>
  </si>
  <si>
    <t>ZI POINTE DES GRIVES</t>
  </si>
  <si>
    <t>DUCOS / FORT DE France</t>
  </si>
  <si>
    <t>Kourou</t>
  </si>
  <si>
    <t>PRAXY_IPES</t>
  </si>
  <si>
    <t>14 rue des Roches Gravées - ZI Pariacabo</t>
  </si>
  <si>
    <t>KOUROU</t>
  </si>
  <si>
    <t>Pointe-à-Pitre</t>
  </si>
  <si>
    <t>SGSGM Environnement</t>
  </si>
  <si>
    <t>Rue Jean Gothland, Z.I JARRY</t>
  </si>
  <si>
    <t>BAIE-MAHAULT</t>
  </si>
  <si>
    <t>16.240812</t>
  </si>
  <si>
    <t>61.576404</t>
  </si>
  <si>
    <t>Date de mise à jour</t>
  </si>
  <si>
    <t>TTM ENVIRONNEMENT</t>
  </si>
  <si>
    <t>297 Chemin de l'écluse</t>
  </si>
  <si>
    <t>CUSTINES</t>
  </si>
  <si>
    <t>03 83 24 97 19</t>
  </si>
  <si>
    <t>Du lundi au jeudi : 7H00-12H00 / 13H-17H00, Le vendredi : 7H00-12H00 / 13H00-16H00 
Enregistrement 30min avant la fermeture.</t>
  </si>
  <si>
    <t>13 rue Henri Le Châtelier</t>
  </si>
  <si>
    <t>05 46 45 45 62</t>
  </si>
  <si>
    <t>46.167975</t>
  </si>
  <si>
    <t>_1.098858</t>
  </si>
  <si>
    <t>11 boulevard de Chantenay</t>
  </si>
  <si>
    <t>44000 </t>
  </si>
  <si>
    <t>du Mardi au samedi, 10h à 18h
(merci d'appeler préalablement)</t>
  </si>
  <si>
    <t>06 01 74 20 21</t>
  </si>
  <si>
    <t>47.197491</t>
  </si>
  <si>
    <t>_1.588437</t>
  </si>
  <si>
    <t>Prise de rdv téléphonique avant tout apport
Du lundi au vendredi de 9h à 13h 
Le mardi, mercredi et vendredi de 14h à 17h</t>
  </si>
  <si>
    <t>SCHROLL</t>
  </si>
  <si>
    <t>STRASBOURG</t>
  </si>
  <si>
    <t xml:space="preserve">6 rue de Cherbourg </t>
  </si>
  <si>
    <t>De 8h00 à 18h00, du lundi au vendredi</t>
  </si>
  <si>
    <t>48.542057</t>
  </si>
  <si>
    <t>7.785023</t>
  </si>
  <si>
    <t>03 88 40 58 40</t>
  </si>
  <si>
    <t>Date de mise à jour : Mai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</si>
</sst>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0"/>
    <numFmt numFmtId="165" formatCode="m\.yyyy"/>
    <numFmt numFmtId="166" formatCode="0#&quot; &quot;##&quot; &quot;##&quot; &quot;##&quot; &quot;##"/>
    <numFmt numFmtId="167" formatCode="00000"/>
  </numFmts>
  <fonts count="14" x14ac:knownFonts="1">
    <font>
      <sz val="11"/>
      <color theme="1"/>
      <name val="Calibri"/>
      <family val="2"/>
      <scheme val="minor"/>
    </font>
    <font>
      <b/>
      <sz val="11"/>
      <color rgb="FF333333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auto="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4" fillId="0" borderId="0" xfId="0" applyNumberFormat="1" applyFont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49" fontId="7" fillId="6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66" fontId="0" fillId="0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4" fontId="12" fillId="0" borderId="0" xfId="0" applyNumberFormat="1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5" fillId="7" borderId="0" xfId="0" applyFont="1" applyFill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2">
    <cellStyle name="Excel Built-in Normal" xfId="1" xr:uid="{95488938-A361-45FA-B1C7-7A8B2AD8BD3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0</xdr:row>
      <xdr:rowOff>190500</xdr:rowOff>
    </xdr:from>
    <xdr:to>
      <xdr:col>5</xdr:col>
      <xdr:colOff>1143922</xdr:colOff>
      <xdr:row>0</xdr:row>
      <xdr:rowOff>1485900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FC7835E-749A-49AC-80DC-5C09CCB33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4200" y="190500"/>
          <a:ext cx="3976022" cy="1295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ele.frouard\CloudStation\PAV\AO%202019\2e%20AO\Phase%20de%20s&#233;lection\Phase%20de%20s&#233;lection%20_%20fichier%20de%20suivi%20compl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didatures sélectionnées"/>
      <sheetName val="Candidatures en attente"/>
      <sheetName val="Candidatures non retenues"/>
      <sheetName val="Candidatures non maintenues"/>
      <sheetName val="Ne pas prendre en comp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C3" t="str">
            <v>8, Rue des bénédictins</v>
          </cell>
          <cell r="D3">
            <v>54300</v>
          </cell>
          <cell r="E3" t="str">
            <v>Lunéville</v>
          </cell>
          <cell r="F3" t="str">
            <v>03/83/74/51/82</v>
          </cell>
          <cell r="G3" t="str">
            <v>CRi ADLIS</v>
          </cell>
          <cell r="H3" t="str">
            <v>CRi ADLIS</v>
          </cell>
          <cell r="I3" t="str">
            <v>adlis@croix-rouge.fr</v>
          </cell>
          <cell r="J3" t="str">
            <v>03/83/74/51/82</v>
          </cell>
          <cell r="K3" t="str">
            <v>Du lundi au jeudi de 8h30 à 12h00 et 13h45 à 16h45  Le vendredi de 8h30 à 12h00</v>
          </cell>
        </row>
        <row r="4">
          <cell r="C4" t="str">
            <v>41 Faubourg de Paris</v>
          </cell>
          <cell r="D4">
            <v>80200</v>
          </cell>
          <cell r="E4" t="str">
            <v>PERONNE</v>
          </cell>
          <cell r="F4">
            <v>972257164</v>
          </cell>
          <cell r="G4" t="str">
            <v>SABBE</v>
          </cell>
          <cell r="H4" t="str">
            <v>THIERRY</v>
          </cell>
          <cell r="I4" t="str">
            <v>thierry.sabbe@laressourcerie.eu</v>
          </cell>
          <cell r="J4">
            <v>972257164</v>
          </cell>
          <cell r="K4" t="str">
            <v>9h30 à 17h30</v>
          </cell>
        </row>
        <row r="5">
          <cell r="C5" t="str">
            <v>2 boulevard thompson</v>
          </cell>
          <cell r="D5">
            <v>59815</v>
          </cell>
          <cell r="E5" t="str">
            <v>LESQUIN</v>
          </cell>
          <cell r="F5" t="str">
            <v>03 20 61 70 70</v>
          </cell>
          <cell r="G5" t="str">
            <v>DUBRUQUE</v>
          </cell>
          <cell r="H5" t="str">
            <v>FRANCK</v>
          </cell>
          <cell r="I5" t="str">
            <v>franck.dubruque@groupevitaminet.com</v>
          </cell>
          <cell r="J5" t="str">
            <v>06 77 23 49 80</v>
          </cell>
          <cell r="K5" t="str">
            <v>8h30 - 16h</v>
          </cell>
        </row>
        <row r="6">
          <cell r="C6" t="str">
            <v>21 Route Nationale</v>
          </cell>
          <cell r="D6">
            <v>62121</v>
          </cell>
          <cell r="E6" t="str">
            <v>ERVILLERS</v>
          </cell>
          <cell r="F6">
            <v>972257164</v>
          </cell>
          <cell r="G6" t="str">
            <v>DUMUR</v>
          </cell>
          <cell r="H6" t="str">
            <v>BRUNO</v>
          </cell>
          <cell r="I6" t="str">
            <v>bruno.dumur@laressourcerie.eu</v>
          </cell>
          <cell r="J6">
            <v>972257164</v>
          </cell>
          <cell r="K6" t="str">
            <v>8h à 17h30</v>
          </cell>
        </row>
        <row r="7">
          <cell r="C7" t="str">
            <v>11 allée Eugène Ducretet ZI Sud</v>
          </cell>
          <cell r="D7" t="str">
            <v>26 000</v>
          </cell>
          <cell r="E7" t="str">
            <v>VALENCE</v>
          </cell>
          <cell r="F7" t="str">
            <v>04 75 78 59 00</v>
          </cell>
          <cell r="G7" t="str">
            <v>STRINGHER</v>
          </cell>
          <cell r="H7" t="str">
            <v>Fabien</v>
          </cell>
          <cell r="I7" t="str">
            <v>fabien.stringher@veolia.com</v>
          </cell>
          <cell r="J7" t="str">
            <v>04 75 78 59 00</v>
          </cell>
          <cell r="K7" t="str">
            <v>7h 15h</v>
          </cell>
        </row>
        <row r="8">
          <cell r="C8" t="str">
            <v>Lieu dit les Laburet - Allée des Italiens</v>
          </cell>
          <cell r="D8">
            <v>18570</v>
          </cell>
          <cell r="E8" t="str">
            <v xml:space="preserve">LA CHAPELLE SAINT URSIN </v>
          </cell>
          <cell r="F8" t="str">
            <v>02 48 67 88 67</v>
          </cell>
          <cell r="G8" t="str">
            <v>LE TERRIEL</v>
          </cell>
          <cell r="H8" t="str">
            <v>AUDREY</v>
          </cell>
          <cell r="I8" t="str">
            <v>audrey.leterriel@derichebourg.com</v>
          </cell>
          <cell r="J8" t="str">
            <v>02 48 67 88 67</v>
          </cell>
          <cell r="K8" t="str">
            <v>Lundi au Jeudi : 7h30-12h00 / 13h30-17h00  Vendredi  : 7h30-12h00 / 13h30-16h00</v>
          </cell>
        </row>
        <row r="9">
          <cell r="C9" t="str">
            <v>ZI des Forges - 15 rue Paul et Albert Thouvenin</v>
          </cell>
          <cell r="D9">
            <v>18100</v>
          </cell>
          <cell r="E9" t="str">
            <v>VIERZON</v>
          </cell>
          <cell r="F9" t="str">
            <v>02 48 53 03 65</v>
          </cell>
          <cell r="G9" t="str">
            <v>LE TERRIEL</v>
          </cell>
          <cell r="H9" t="str">
            <v>AUDREY</v>
          </cell>
          <cell r="I9" t="str">
            <v>audrey.leterriel@derichebourg.com</v>
          </cell>
          <cell r="J9" t="str">
            <v>02 54 76 32 29</v>
          </cell>
          <cell r="K9" t="str">
            <v>Lundi au Jeudi : 7h30-12h00 / 13h30-17h00  Vendredi  : 7h30-12h00 / 13h30-16h00</v>
          </cell>
        </row>
        <row r="10">
          <cell r="C10" t="str">
            <v>10 rue Georges Mangin ZI Nord Est</v>
          </cell>
          <cell r="D10" t="str">
            <v>69 400</v>
          </cell>
          <cell r="E10" t="str">
            <v>VILLEFRANCHE SUR SAONE</v>
          </cell>
          <cell r="F10" t="str">
            <v>04 74 60 01 39</v>
          </cell>
          <cell r="G10" t="str">
            <v>CHAPUIS</v>
          </cell>
          <cell r="H10" t="str">
            <v>Eric</v>
          </cell>
          <cell r="I10" t="str">
            <v>eric.chapuis@veolia.com</v>
          </cell>
          <cell r="J10" t="str">
            <v>04 74 60 01 39</v>
          </cell>
          <cell r="K10" t="str">
            <v>8h 11h45 et 13h30 16h45</v>
          </cell>
        </row>
        <row r="11">
          <cell r="C11" t="str">
            <v>20 rue Rocheboyer</v>
          </cell>
          <cell r="D11">
            <v>41100</v>
          </cell>
          <cell r="E11" t="str">
            <v>saint ouen</v>
          </cell>
          <cell r="F11" t="str">
            <v>02 54 77 20 66</v>
          </cell>
          <cell r="G11" t="str">
            <v>MAHOUDEAU</v>
          </cell>
          <cell r="H11" t="str">
            <v>CORINNE</v>
          </cell>
          <cell r="I11" t="str">
            <v>corinne.mahoudeau@derichebourg.com</v>
          </cell>
          <cell r="J11">
            <v>254773322</v>
          </cell>
          <cell r="K11" t="str">
            <v>Lundi au Jeudi : 8h00-12h00 / 13h30-17h30  Vendredi : 8h00-12h00 / 13h30-16h00</v>
          </cell>
        </row>
        <row r="12">
          <cell r="C12" t="str">
            <v>Rue des Papillons</v>
          </cell>
          <cell r="D12">
            <v>41200</v>
          </cell>
          <cell r="E12" t="str">
            <v>Romorantin Lanthenay</v>
          </cell>
          <cell r="F12" t="str">
            <v>02 54 76 32 29</v>
          </cell>
          <cell r="G12" t="str">
            <v>LE TERRIEL</v>
          </cell>
          <cell r="H12" t="str">
            <v>AUDREY</v>
          </cell>
          <cell r="I12" t="str">
            <v>audrey.leterriel@derichebourg.com</v>
          </cell>
          <cell r="J12">
            <v>254763229</v>
          </cell>
          <cell r="K12" t="str">
            <v>Lundi au Jeudi : 7h30-12h00 / 13h30-17h00  Vendredi : 7h30-12h00 / 13h30-16h00</v>
          </cell>
        </row>
        <row r="13">
          <cell r="C13" t="str">
            <v>59 rue de l'Ile Gabourd</v>
          </cell>
          <cell r="D13" t="str">
            <v>38 340</v>
          </cell>
          <cell r="E13" t="str">
            <v>VOREPPE</v>
          </cell>
          <cell r="F13" t="str">
            <v>04 76 50 44 40</v>
          </cell>
          <cell r="G13" t="str">
            <v>FORAY</v>
          </cell>
          <cell r="H13" t="str">
            <v>Jean</v>
          </cell>
          <cell r="I13" t="str">
            <v>jean.foray@veolia.com</v>
          </cell>
          <cell r="J13" t="str">
            <v>04 76 50 44 40</v>
          </cell>
          <cell r="K13" t="str">
            <v>8h 12h et 14h 16h</v>
          </cell>
        </row>
        <row r="14">
          <cell r="C14" t="str">
            <v>33 RUE GUSTAVE EIFFEL</v>
          </cell>
          <cell r="D14">
            <v>78710</v>
          </cell>
          <cell r="E14" t="str">
            <v>ROSNY SUR SEINE</v>
          </cell>
          <cell r="F14" t="str">
            <v>01 30 98 36 40</v>
          </cell>
          <cell r="G14" t="str">
            <v>HEBERT</v>
          </cell>
          <cell r="H14" t="str">
            <v>ISABELLE</v>
          </cell>
          <cell r="I14" t="str">
            <v>isabelle.hebert@sotrema.fr</v>
          </cell>
          <cell r="J14" t="str">
            <v>06 98 44 56 43</v>
          </cell>
          <cell r="K14" t="str">
            <v>Du Lundi au Vendredi 6h - 18h  Le Samedi 6h - 13h</v>
          </cell>
        </row>
        <row r="15">
          <cell r="C15" t="str">
            <v>27, rue de la Gare</v>
          </cell>
          <cell r="D15">
            <v>45140</v>
          </cell>
          <cell r="E15" t="str">
            <v>INGRE</v>
          </cell>
          <cell r="F15" t="str">
            <v>02 38 88 38 54</v>
          </cell>
          <cell r="G15" t="str">
            <v>MASSON</v>
          </cell>
          <cell r="H15" t="str">
            <v>NICOLAS</v>
          </cell>
          <cell r="I15" t="str">
            <v>nicolas.masson@derichebourg.com</v>
          </cell>
          <cell r="J15">
            <v>238886968</v>
          </cell>
          <cell r="K15" t="str">
            <v>Lundi au Jeudi : 7h30-12h00 / 13h30-17h00  Vendredi : 7h30-12h00 / 13h30-16h00</v>
          </cell>
        </row>
        <row r="16">
          <cell r="C16" t="str">
            <v>8 Rue Joseph Cugnot - Z.I. de Gellainville</v>
          </cell>
          <cell r="D16">
            <v>28630</v>
          </cell>
          <cell r="E16" t="str">
            <v>GELLAINVILLE</v>
          </cell>
          <cell r="F16" t="str">
            <v>02 37 34 34 20</v>
          </cell>
          <cell r="G16" t="str">
            <v>KOENINGER</v>
          </cell>
          <cell r="H16" t="str">
            <v>MARTINE</v>
          </cell>
          <cell r="I16" t="str">
            <v>martine.koeninger@derichebourg.com</v>
          </cell>
          <cell r="J16" t="str">
            <v>06.18.43.59.48</v>
          </cell>
          <cell r="K16" t="str">
            <v>Lundi au Vendredi : 8h00-12h00 / 13h30-17h30</v>
          </cell>
        </row>
        <row r="17">
          <cell r="C17" t="str">
            <v>60 Quai de la Loire</v>
          </cell>
          <cell r="D17">
            <v>58600</v>
          </cell>
          <cell r="E17" t="str">
            <v>Fourchambault</v>
          </cell>
          <cell r="F17" t="str">
            <v>03 86 90 01 00</v>
          </cell>
          <cell r="G17" t="str">
            <v>GANDRE</v>
          </cell>
          <cell r="H17" t="str">
            <v>THOMAS</v>
          </cell>
          <cell r="I17" t="str">
            <v>thomas.gandre@derichebourg.com</v>
          </cell>
          <cell r="J17" t="str">
            <v>06 47 59 75 66</v>
          </cell>
          <cell r="K17" t="str">
            <v>Lundi au Jeudi : 7h30-12h00 / 13h30-17h00  Vendredi : 7h30-12h00 / 13h30-16h00</v>
          </cell>
        </row>
        <row r="18">
          <cell r="C18" t="str">
            <v>Parc d'activité Euro Val de Loire, 1 Rue du clos Thomas</v>
          </cell>
          <cell r="D18">
            <v>41330</v>
          </cell>
          <cell r="E18" t="str">
            <v>FOSSE</v>
          </cell>
          <cell r="F18" t="str">
            <v>02 54 20 09 28</v>
          </cell>
          <cell r="G18" t="str">
            <v>MAUREL</v>
          </cell>
          <cell r="H18" t="str">
            <v>PATRICK</v>
          </cell>
          <cell r="I18" t="str">
            <v>patrick.maurel@derichebourg.com</v>
          </cell>
          <cell r="J18">
            <v>254203335</v>
          </cell>
          <cell r="K18" t="str">
            <v>Lundi au Jeudi  : 7h30-12h00 / 13h30-17h00  Vendredi : 7h30-12h00 / 13h30-16h00</v>
          </cell>
        </row>
        <row r="19">
          <cell r="C19" t="str">
            <v>46 rue du Manoir de Servigné</v>
          </cell>
          <cell r="D19">
            <v>35000</v>
          </cell>
          <cell r="E19" t="str">
            <v>RENNES</v>
          </cell>
          <cell r="F19" t="str">
            <v>02 99 14 77 76</v>
          </cell>
          <cell r="G19" t="str">
            <v>NICOLAS</v>
          </cell>
          <cell r="H19" t="str">
            <v>Chadlia</v>
          </cell>
          <cell r="I19" t="str">
            <v>cn@monier-environnement.com</v>
          </cell>
          <cell r="J19" t="str">
            <v>02 99 14 77 76</v>
          </cell>
          <cell r="K19" t="str">
            <v>9h-11h30 / 14h-16h30 (vendredi 15h)</v>
          </cell>
        </row>
        <row r="20">
          <cell r="C20" t="str">
            <v>153 rue Ampere</v>
          </cell>
          <cell r="D20">
            <v>36000</v>
          </cell>
          <cell r="E20" t="str">
            <v>Chateauroux</v>
          </cell>
          <cell r="F20" t="str">
            <v>02 54 34 11 33</v>
          </cell>
          <cell r="G20" t="str">
            <v>LEFORT</v>
          </cell>
          <cell r="H20" t="str">
            <v>HUBERT</v>
          </cell>
          <cell r="I20" t="str">
            <v>hubert.lefort@derichebourg.com</v>
          </cell>
          <cell r="J20" t="str">
            <v>02 54 34 11 33</v>
          </cell>
          <cell r="K20" t="str">
            <v>Lundi au Jeudi : 8h00-12h00 / 13h30-17h00  Vendredi : 8h00-12h00 / 13h30-16h00</v>
          </cell>
        </row>
        <row r="21">
          <cell r="C21" t="str">
            <v>Rue des Musets</v>
          </cell>
          <cell r="D21">
            <v>45200</v>
          </cell>
          <cell r="E21" t="str">
            <v>AMILLY</v>
          </cell>
          <cell r="F21" t="str">
            <v>02 38 85 24 71</v>
          </cell>
          <cell r="G21" t="str">
            <v>BELLON</v>
          </cell>
          <cell r="H21" t="str">
            <v>BENOIT</v>
          </cell>
          <cell r="I21" t="str">
            <v>benoit.bellon@derichebourg.com</v>
          </cell>
          <cell r="J21" t="str">
            <v>02 38 85 24 71</v>
          </cell>
          <cell r="K21" t="str">
            <v>Lundi au Jeudi : 8h00-11h30 / 13h30-16h30  Vendredi : 8h00-11h00 / 13h30 15h30</v>
          </cell>
        </row>
        <row r="22">
          <cell r="C22" t="str">
            <v>50 AVENUE ROBERT CAUSSEQUE</v>
          </cell>
          <cell r="D22" t="str">
            <v>40 000</v>
          </cell>
          <cell r="E22" t="str">
            <v>MONT DE MARSAN</v>
          </cell>
          <cell r="F22" t="str">
            <v>05.58.06.09.80</v>
          </cell>
          <cell r="G22" t="str">
            <v>TRIGODET</v>
          </cell>
          <cell r="H22" t="str">
            <v>NATHALIE</v>
          </cell>
          <cell r="I22" t="str">
            <v>ntrigodet@landespartage.fr</v>
          </cell>
          <cell r="J22" t="str">
            <v>07.68.80.45.13</v>
          </cell>
          <cell r="K22" t="str">
            <v>Du lundi au vendredi de  8h00 à 12h00 et de 14h00 à 18h00  Le samedi de 9h00 à 12h00 et de 14h00 à 18h00</v>
          </cell>
        </row>
        <row r="23">
          <cell r="C23" t="str">
            <v>9, rue Descartes - Z.I Ste Agathe</v>
          </cell>
          <cell r="D23" t="str">
            <v>57 190</v>
          </cell>
          <cell r="E23" t="str">
            <v>Florange</v>
          </cell>
          <cell r="F23" t="str">
            <v>03 82 59 56 66</v>
          </cell>
          <cell r="G23" t="str">
            <v>EHLINGER</v>
          </cell>
          <cell r="H23" t="str">
            <v>Quentin</v>
          </cell>
          <cell r="I23" t="str">
            <v>q.ehlinger@valo.info</v>
          </cell>
          <cell r="J23" t="str">
            <v>06 14 96 33 70</v>
          </cell>
          <cell r="K23" t="str">
            <v>8h30 - 15h30</v>
          </cell>
        </row>
        <row r="24">
          <cell r="C24" t="str">
            <v>Route de Villecomtal</v>
          </cell>
          <cell r="D24" t="str">
            <v>12 740</v>
          </cell>
          <cell r="E24" t="str">
            <v>Sébazac</v>
          </cell>
          <cell r="F24">
            <v>565749876</v>
          </cell>
          <cell r="G24" t="str">
            <v>CROS</v>
          </cell>
          <cell r="H24" t="str">
            <v>Cécile</v>
          </cell>
          <cell r="I24" t="str">
            <v>cecile.cros@veolia.com</v>
          </cell>
          <cell r="J24">
            <v>777372932</v>
          </cell>
          <cell r="K24" t="str">
            <v>8h-12H 13h30-17h l-v</v>
          </cell>
        </row>
        <row r="25">
          <cell r="C25" t="str">
            <v>170 Rue Jacqueline Auriol</v>
          </cell>
          <cell r="D25">
            <v>29490</v>
          </cell>
          <cell r="E25" t="str">
            <v>Guipavas</v>
          </cell>
          <cell r="F25" t="str">
            <v>02 98 03 29 98</v>
          </cell>
          <cell r="G25" t="str">
            <v>Toulan</v>
          </cell>
          <cell r="H25" t="str">
            <v>Lydie</v>
          </cell>
          <cell r="I25" t="str">
            <v>l.toulan@recycleurs-bretons.fr</v>
          </cell>
          <cell r="J25" t="str">
            <v>02 98 03 29 98</v>
          </cell>
          <cell r="K25" t="str">
            <v>Du Lundi au Vendredi : 07h00 - 19h00 en continu  Samedi : 08h00 - 17h00 en continu</v>
          </cell>
        </row>
        <row r="26">
          <cell r="C26" t="str">
            <v>8 ALLEE LAURAGAIS  KAWENI</v>
          </cell>
          <cell r="D26">
            <v>97600</v>
          </cell>
          <cell r="E26" t="str">
            <v>MAMOUDZOU</v>
          </cell>
          <cell r="F26" t="str">
            <v>02 69 63 78 68</v>
          </cell>
          <cell r="G26" t="str">
            <v>M. TOILIBO</v>
          </cell>
          <cell r="H26" t="str">
            <v>ANDRIAN</v>
          </cell>
          <cell r="I26" t="str">
            <v>enzo.recyclage.andrian@gmail.com</v>
          </cell>
          <cell r="J26" t="str">
            <v>02 69 63 78 68</v>
          </cell>
          <cell r="K26" t="str">
            <v>du lundi au vendredi   7h30 - 12h00  13h30- 16h00</v>
          </cell>
        </row>
        <row r="27">
          <cell r="C27" t="str">
            <v>900-905 Rue Blaise Pascal  CS 80101</v>
          </cell>
          <cell r="D27">
            <v>39003</v>
          </cell>
          <cell r="E27" t="str">
            <v>LONS LE SAUNIER</v>
          </cell>
          <cell r="F27">
            <v>384860193</v>
          </cell>
          <cell r="G27" t="str">
            <v>TROUBAT</v>
          </cell>
          <cell r="H27" t="str">
            <v>Emmanuel</v>
          </cell>
          <cell r="I27" t="str">
            <v>etroubat@groupe-demain.coop</v>
          </cell>
          <cell r="J27">
            <v>384860193</v>
          </cell>
          <cell r="K27" t="str">
            <v>7h-19h</v>
          </cell>
        </row>
        <row r="28">
          <cell r="C28" t="str">
            <v>La Ressourcerie du Pont</v>
          </cell>
          <cell r="D28">
            <v>30120</v>
          </cell>
          <cell r="E28" t="str">
            <v>Le Vigan</v>
          </cell>
          <cell r="F28">
            <v>782072899</v>
          </cell>
          <cell r="G28" t="str">
            <v>RABOURDIN</v>
          </cell>
          <cell r="H28" t="str">
            <v>Antoine</v>
          </cell>
          <cell r="I28" t="str">
            <v>antoine@rdevolution.org</v>
          </cell>
          <cell r="J28" t="str">
            <v>antoine@rdevolution.org</v>
          </cell>
          <cell r="K28" t="str">
            <v>Le Mardi et jeudi de 9h à 12h et de 14h à 17h  Le Mercredi de 14h à 17h  Le Samedi de 10h à 12h et de 14h à 17h</v>
          </cell>
        </row>
        <row r="29">
          <cell r="C29" t="str">
            <v>24 RUE DU MOULIN NEUF / Z.I. LA DAVILLIERE</v>
          </cell>
          <cell r="D29">
            <v>85220</v>
          </cell>
          <cell r="E29" t="str">
            <v>L'AIGUILLON-SUR-VIE</v>
          </cell>
          <cell r="F29" t="str">
            <v>Tél : 02-51-95-18-25    _    Fax : 02-51-22-67-82</v>
          </cell>
          <cell r="G29" t="str">
            <v>ELAUDAIS</v>
          </cell>
          <cell r="H29" t="str">
            <v>FRANCK</v>
          </cell>
          <cell r="I29" t="str">
            <v>franck.elaudais@tripapyrus.fr</v>
          </cell>
          <cell r="J29" t="str">
            <v>06-67-48-14-24</v>
          </cell>
          <cell r="K29" t="str">
            <v>Du lundi au Vendredi   De 7h 00 à 18h 00 sans interruption.  L'entreprise n'est jamais fermée sauf les jours fériés.</v>
          </cell>
        </row>
        <row r="30">
          <cell r="C30" t="str">
            <v>20 Rue des Giraumeries</v>
          </cell>
          <cell r="D30">
            <v>53940</v>
          </cell>
          <cell r="E30" t="str">
            <v>SAINT-BERTHEVIN</v>
          </cell>
          <cell r="F30">
            <v>243698902</v>
          </cell>
          <cell r="G30" t="str">
            <v>FOURNIER</v>
          </cell>
          <cell r="H30" t="str">
            <v>Jean-Louis</v>
          </cell>
          <cell r="I30" t="str">
            <v>jl.fournier@alternatri.fr</v>
          </cell>
          <cell r="J30">
            <v>673079373</v>
          </cell>
          <cell r="K30" t="str">
            <v>du lundi au vendredi de 8h00 à 12h00 et de 13h00 à 17h00</v>
          </cell>
        </row>
        <row r="31">
          <cell r="C31" t="str">
            <v>461 Rue de l'Artisanat, ZI des Playes</v>
          </cell>
          <cell r="D31">
            <v>83140</v>
          </cell>
          <cell r="E31" t="str">
            <v>SIX-FOURS LES PLAGES</v>
          </cell>
          <cell r="F31" t="str">
            <v>04 94 10 83 69</v>
          </cell>
          <cell r="G31" t="str">
            <v>GAUTIER</v>
          </cell>
          <cell r="H31" t="str">
            <v>Maguy</v>
          </cell>
          <cell r="I31" t="str">
            <v>maguygautier.bonifay@gmail.com</v>
          </cell>
          <cell r="J31">
            <v>665381316</v>
          </cell>
          <cell r="K31" t="str">
            <v>7h /17h30 du lundi au samedi</v>
          </cell>
        </row>
        <row r="32">
          <cell r="C32" t="str">
            <v>ZI POINTE DES GRIVES</v>
          </cell>
          <cell r="D32" t="str">
            <v>97 200</v>
          </cell>
          <cell r="E32" t="str">
            <v>DUCOS</v>
          </cell>
          <cell r="F32" t="str">
            <v>0596 60 44 04</v>
          </cell>
          <cell r="G32" t="str">
            <v>SAINT PE</v>
          </cell>
          <cell r="H32" t="str">
            <v>DENIS</v>
          </cell>
          <cell r="I32" t="str">
            <v>aometaldom@groupeseen.com</v>
          </cell>
          <cell r="J32">
            <v>696855279</v>
          </cell>
          <cell r="K32" t="str">
            <v>De 7 h à 13 h, du lundi au vendredi (hors jours fériés, et avec 1 semaine par an d’arrêt technique)</v>
          </cell>
        </row>
        <row r="33">
          <cell r="C33" t="str">
            <v>08 avenue du général de Gaulle</v>
          </cell>
          <cell r="D33">
            <v>11200</v>
          </cell>
          <cell r="E33" t="str">
            <v>Lézignan-Corbières</v>
          </cell>
          <cell r="F33" t="str">
            <v>04.68.27.41.74</v>
          </cell>
          <cell r="G33" t="str">
            <v>RIBEIRO</v>
          </cell>
          <cell r="H33" t="str">
            <v>Virgilio</v>
          </cell>
          <cell r="I33" t="str">
            <v>ressourcerie@mp2environnement.com</v>
          </cell>
          <cell r="J33" t="str">
            <v>04.68.27.41.74</v>
          </cell>
          <cell r="K33" t="str">
            <v>9h-12h et 14h-17h du lundi au vendredi</v>
          </cell>
        </row>
        <row r="34">
          <cell r="C34" t="str">
            <v>ELISE LORRAINE (ARELIA), 27 rue des Feivres</v>
          </cell>
          <cell r="D34">
            <v>57070</v>
          </cell>
          <cell r="E34" t="str">
            <v>METZ</v>
          </cell>
          <cell r="F34" t="str">
            <v>03 87 18 01 23</v>
          </cell>
          <cell r="G34" t="str">
            <v>BUFFONI</v>
          </cell>
          <cell r="H34" t="str">
            <v>Alain</v>
          </cell>
          <cell r="I34" t="str">
            <v>abuffoni@elise.com.fr</v>
          </cell>
          <cell r="J34" t="str">
            <v>03 87 18 01 23  ou 06 80 74 57 18</v>
          </cell>
          <cell r="K34" t="str">
            <v>du lundi au vendredi de 8h à 12h et de 13h à 17h (faut considérer que les limites horaires effectives doivent être de une demie heure avant ex : matin limite d’arrivée sur notre site 11h30</v>
          </cell>
        </row>
        <row r="35">
          <cell r="C35" t="str">
            <v>ZA DES DEUX MOULINS</v>
          </cell>
          <cell r="D35">
            <v>56880</v>
          </cell>
          <cell r="E35" t="str">
            <v>PLOEREN</v>
          </cell>
          <cell r="F35" t="str">
            <v>02 97 40 10 80</v>
          </cell>
          <cell r="G35" t="str">
            <v>POTARD</v>
          </cell>
          <cell r="H35" t="str">
            <v>GERALD</v>
          </cell>
          <cell r="I35" t="str">
            <v>atlantic-buro@orange.fr</v>
          </cell>
          <cell r="J35" t="str">
            <v>02 97 40 10 80</v>
          </cell>
          <cell r="K35" t="str">
            <v>9H / 12H et 14H/18H</v>
          </cell>
        </row>
        <row r="36">
          <cell r="C36" t="str">
            <v>N°  11-15    rue Henry Sellier</v>
          </cell>
          <cell r="D36">
            <v>79000</v>
          </cell>
          <cell r="E36" t="str">
            <v>Niort</v>
          </cell>
          <cell r="F36" t="str">
            <v>06 88 76 63 92</v>
          </cell>
          <cell r="G36" t="str">
            <v>DESCOUSTEY</v>
          </cell>
          <cell r="H36" t="str">
            <v>Elodie</v>
          </cell>
          <cell r="I36" t="str">
            <v>contact@raivalor.com</v>
          </cell>
          <cell r="J36" t="str">
            <v>06 88 76 63 92</v>
          </cell>
          <cell r="K36" t="str">
            <v>Du lundi au vendredi / 8h-17h</v>
          </cell>
        </row>
        <row r="37">
          <cell r="C37" t="str">
            <v>27 avenue des Forges   65000 Tarbes</v>
          </cell>
          <cell r="D37">
            <v>65000</v>
          </cell>
          <cell r="E37" t="str">
            <v>TARBES</v>
          </cell>
          <cell r="F37">
            <v>562463463</v>
          </cell>
          <cell r="G37" t="str">
            <v>NIGON</v>
          </cell>
          <cell r="H37" t="str">
            <v>Julien</v>
          </cell>
          <cell r="I37" t="str">
            <v>j.nigon.ra65@gmail.com</v>
          </cell>
          <cell r="J37">
            <v>614656452</v>
          </cell>
          <cell r="K37" t="str">
            <v>Lundi: de 14 h à 17 h  du mardi au vendredi: de 10 h à 12 h et de 14 h à 17 h</v>
          </cell>
        </row>
        <row r="38">
          <cell r="C38" t="str">
            <v>392 rue de Cocherel</v>
          </cell>
          <cell r="D38">
            <v>27000</v>
          </cell>
          <cell r="E38" t="str">
            <v>Evreux</v>
          </cell>
          <cell r="F38" t="str">
            <v>02.77.85.42.77</v>
          </cell>
          <cell r="G38" t="str">
            <v>THIESSE</v>
          </cell>
          <cell r="H38" t="str">
            <v>Christophe</v>
          </cell>
          <cell r="I38" t="str">
            <v>christophe.thiesse@abriasso.org</v>
          </cell>
          <cell r="J38" t="str">
            <v>06.43.42.59.24</v>
          </cell>
          <cell r="K38" t="str">
            <v>Du mardi au vendredi de 10h à 17h   Et exceptionnellement le samedi sur rendez-vosu</v>
          </cell>
        </row>
        <row r="39">
          <cell r="C39" t="str">
            <v>19 avenue du Moulin Marcille • Site des Biscottes</v>
          </cell>
          <cell r="D39">
            <v>49130</v>
          </cell>
          <cell r="E39" t="str">
            <v>Les Ponts-de-Cé</v>
          </cell>
          <cell r="F39" t="str">
            <v>02 53 20 31 96</v>
          </cell>
          <cell r="G39" t="str">
            <v>AKKAOUI</v>
          </cell>
          <cell r="H39" t="str">
            <v>Benoît</v>
          </cell>
          <cell r="I39" t="str">
            <v>direction@ressourceriedesbiscottes.fr</v>
          </cell>
          <cell r="J39">
            <v>632184824</v>
          </cell>
          <cell r="K39" t="str">
            <v>du Lundi au Vendredi 9:00 13:00  Mardi, Mercredi et Vendredi 14:00 17:00</v>
          </cell>
        </row>
        <row r="40">
          <cell r="C40" t="str">
            <v>54 RUE DU NOIR CORNET  62500 SAINT MARTIN LES TATINGHEM</v>
          </cell>
          <cell r="D40">
            <v>62500</v>
          </cell>
          <cell r="E40" t="str">
            <v>SAINT OMER</v>
          </cell>
          <cell r="F40" t="str">
            <v>06/77/71/88/50</v>
          </cell>
          <cell r="G40" t="str">
            <v>CHARLES</v>
          </cell>
          <cell r="H40" t="str">
            <v>LAURENT</v>
          </cell>
          <cell r="I40" t="str">
            <v>emmausstomer@orange.fr</v>
          </cell>
          <cell r="J40" t="str">
            <v>06/77/71/88/50</v>
          </cell>
          <cell r="K40" t="str">
            <v>Du mardi au samedi de 8 h00 à 12h30 et de 13h30 à 17h</v>
          </cell>
        </row>
        <row r="41">
          <cell r="C41" t="str">
            <v>ZI Batipole</v>
          </cell>
          <cell r="D41">
            <v>11300</v>
          </cell>
          <cell r="E41" t="str">
            <v>ST MARTIN DE VILLEREGLAN</v>
          </cell>
          <cell r="F41" t="str">
            <v>06.73.98.32.73</v>
          </cell>
          <cell r="G41" t="str">
            <v>RICHARD</v>
          </cell>
          <cell r="H41" t="str">
            <v>DAMIEN</v>
          </cell>
          <cell r="I41" t="str">
            <v>damien.richard@valoridec.com</v>
          </cell>
          <cell r="J41" t="str">
            <v>06.73.98.32.73</v>
          </cell>
          <cell r="K41" t="str">
            <v>07h30-12h00 / 13h00-17h00 (lundi au jeudi)  07h30-12h00 / 13h00-16h00 (vendredi)</v>
          </cell>
        </row>
        <row r="42">
          <cell r="C42" t="str">
            <v>ZAE DE VIARGUES - 9 RUE D'HELIOS</v>
          </cell>
          <cell r="D42">
            <v>34710</v>
          </cell>
          <cell r="E42" t="str">
            <v>LESPIGNAN</v>
          </cell>
          <cell r="F42" t="str">
            <v>04.67.09.39.59</v>
          </cell>
          <cell r="G42" t="str">
            <v>HUQUET</v>
          </cell>
          <cell r="H42" t="str">
            <v>STEPHANIE</v>
          </cell>
          <cell r="I42" t="str">
            <v>stephanie.huquet@valoridec.com</v>
          </cell>
          <cell r="J42" t="str">
            <v>06.75.70.87.09</v>
          </cell>
          <cell r="K42" t="str">
            <v>07h30-12h00 / 13h00-17h00 (lundi au jeudi)  07h30-12h00 / 13h00-16h00 (vendredi)</v>
          </cell>
        </row>
        <row r="43">
          <cell r="C43" t="str">
            <v>130 ZI St René</v>
          </cell>
          <cell r="D43">
            <v>59287</v>
          </cell>
          <cell r="E43" t="str">
            <v>GUESNAIN</v>
          </cell>
          <cell r="F43" t="str">
            <v>03 27 92 97 97</v>
          </cell>
          <cell r="G43" t="str">
            <v>ARCHIE</v>
          </cell>
          <cell r="H43" t="str">
            <v>Joël</v>
          </cell>
          <cell r="I43" t="str">
            <v>jarchie@ethap.fr</v>
          </cell>
          <cell r="J43" t="str">
            <v>03 27 92 97 97</v>
          </cell>
          <cell r="K43" t="str">
            <v>08h00 à 16h00</v>
          </cell>
        </row>
        <row r="44">
          <cell r="C44" t="str">
            <v>RN 113 - LIEU DIT MONTORGUEIL</v>
          </cell>
          <cell r="D44">
            <v>11000</v>
          </cell>
          <cell r="E44" t="str">
            <v>CARCASSONNE</v>
          </cell>
          <cell r="F44" t="str">
            <v>04.68.11.41.71</v>
          </cell>
          <cell r="G44" t="str">
            <v>RICHARD</v>
          </cell>
          <cell r="H44" t="str">
            <v>DAMIEN</v>
          </cell>
          <cell r="I44" t="str">
            <v>damien.richard@valoridec.com</v>
          </cell>
          <cell r="J44" t="str">
            <v>06.73.98.32.73</v>
          </cell>
          <cell r="K44" t="str">
            <v>08h00-12h00 / 13h-17h00 (lundi au jeudi)  08h00-12h00 / 13h00-16h00 (vendredi)</v>
          </cell>
        </row>
        <row r="45">
          <cell r="C45" t="str">
            <v>Les Gatines - ARRABLOY</v>
          </cell>
          <cell r="D45">
            <v>45500</v>
          </cell>
          <cell r="E45" t="str">
            <v>GIEN</v>
          </cell>
          <cell r="F45" t="str">
            <v>02 38 29 19 52</v>
          </cell>
          <cell r="G45" t="str">
            <v>VEDIE</v>
          </cell>
          <cell r="H45" t="str">
            <v>ISABELLE</v>
          </cell>
          <cell r="I45" t="str">
            <v>isabelle.vedie@praxy.fr</v>
          </cell>
          <cell r="J45" t="str">
            <v>06 89 15 66 56</v>
          </cell>
          <cell r="K45" t="str">
            <v>8H00-12H00 / 13H30-18H00 (du lundi au vendredi)</v>
          </cell>
        </row>
        <row r="46">
          <cell r="C46" t="str">
            <v>Rue de l'Ingénieur Georges Stephenson</v>
          </cell>
          <cell r="D46">
            <v>21600</v>
          </cell>
          <cell r="E46" t="str">
            <v>LONGVIC</v>
          </cell>
          <cell r="F46" t="str">
            <v>03 80 68 22 10</v>
          </cell>
          <cell r="G46" t="str">
            <v>VEDIE</v>
          </cell>
          <cell r="H46" t="str">
            <v>ISABELLE</v>
          </cell>
          <cell r="I46" t="str">
            <v>isabelle.vedie@praxy.fr</v>
          </cell>
          <cell r="J46" t="str">
            <v>06 89 15 66 56</v>
          </cell>
          <cell r="K46" t="str">
            <v>8H00-12H00 / 14H00-18H00 (du lundi au vendredi)</v>
          </cell>
        </row>
        <row r="47">
          <cell r="C47" t="str">
            <v>Route de Chablis</v>
          </cell>
          <cell r="D47">
            <v>89290</v>
          </cell>
          <cell r="E47" t="str">
            <v>VENOY</v>
          </cell>
          <cell r="F47" t="str">
            <v>03 86 49 02 58</v>
          </cell>
          <cell r="G47" t="str">
            <v>VEDIE</v>
          </cell>
          <cell r="H47" t="str">
            <v>ISABELLE</v>
          </cell>
          <cell r="I47" t="str">
            <v>isabelle.vedie@praxy.fr</v>
          </cell>
          <cell r="J47" t="str">
            <v>06 89 15 66 56</v>
          </cell>
          <cell r="K47" t="str">
            <v>8H00-12H00 / 13H30-17H00 (du lundi au vendredi)</v>
          </cell>
        </row>
        <row r="48">
          <cell r="C48" t="str">
            <v>"32 rue Paul Sabatier   ZI Nord"</v>
          </cell>
          <cell r="D48">
            <v>71100</v>
          </cell>
          <cell r="E48" t="str">
            <v>Châlon sur Saône</v>
          </cell>
          <cell r="F48" t="str">
            <v>01 58 36 20 64</v>
          </cell>
          <cell r="G48" t="str">
            <v>DEGUIN</v>
          </cell>
          <cell r="H48" t="str">
            <v>Aurélie</v>
          </cell>
          <cell r="I48" t="str">
            <v>aurelie.deguin@paprec.com</v>
          </cell>
          <cell r="J48" t="str">
            <v>06 01 09 48 52</v>
          </cell>
          <cell r="K48" t="str">
            <v>"Du lundi au jeudi 7h30»11h30 13h30»16h30   Vendredi fermeture à 15h30"</v>
          </cell>
        </row>
        <row r="49">
          <cell r="C49" t="str">
            <v>10 Rue Louis Blériot</v>
          </cell>
          <cell r="D49">
            <v>33130</v>
          </cell>
          <cell r="E49" t="str">
            <v>BEGLES</v>
          </cell>
          <cell r="F49">
            <v>556497500</v>
          </cell>
          <cell r="G49" t="str">
            <v>POUMEROULIE</v>
          </cell>
          <cell r="H49" t="str">
            <v>Sophie</v>
          </cell>
          <cell r="I49" t="str">
            <v>sophie.poumeroulie@veolia.com</v>
          </cell>
          <cell r="J49">
            <v>623785564</v>
          </cell>
          <cell r="K49" t="str">
            <v>Lundi au Jeudi de 8h00 - 17h00 / Vendredi de 8h00 - 16h30</v>
          </cell>
        </row>
        <row r="50">
          <cell r="C50" t="str">
            <v>3-5 rue Pascal</v>
          </cell>
          <cell r="D50">
            <v>93120</v>
          </cell>
          <cell r="E50" t="str">
            <v>La Courneuve</v>
          </cell>
          <cell r="F50" t="str">
            <v>01 58 36 20 64</v>
          </cell>
          <cell r="G50" t="str">
            <v>DEGUIN</v>
          </cell>
          <cell r="H50" t="str">
            <v>Aurélie</v>
          </cell>
          <cell r="I50" t="str">
            <v>aurelie.deguin@paprec.com</v>
          </cell>
          <cell r="J50" t="str">
            <v>06 01 09 48 52</v>
          </cell>
          <cell r="K50" t="str">
            <v>7h00 – 16h30 du lundi au vendredi</v>
          </cell>
        </row>
        <row r="51">
          <cell r="C51" t="str">
            <v>RUE DENIS PAPIN - ZI ST ALVERE</v>
          </cell>
          <cell r="D51">
            <v>24100</v>
          </cell>
          <cell r="E51" t="str">
            <v>BERGERAC</v>
          </cell>
          <cell r="F51">
            <v>532188888</v>
          </cell>
          <cell r="G51" t="str">
            <v>POUMEROULIE</v>
          </cell>
          <cell r="H51" t="str">
            <v>Sophie</v>
          </cell>
          <cell r="I51" t="str">
            <v>sophie.poumeroulie@veolia.com</v>
          </cell>
          <cell r="J51">
            <v>623785564</v>
          </cell>
          <cell r="K51" t="str">
            <v>Lundi au Vendredi de 8h30-12h00  13h-17H00 (16H30 Vendredi)</v>
          </cell>
        </row>
        <row r="52">
          <cell r="C52" t="str">
            <v>RUE DE LA GARE</v>
          </cell>
          <cell r="D52">
            <v>3300</v>
          </cell>
          <cell r="E52" t="str">
            <v>CUSSET</v>
          </cell>
          <cell r="F52" t="str">
            <v>04 70 31 84 66</v>
          </cell>
          <cell r="G52" t="str">
            <v>VEDIE</v>
          </cell>
          <cell r="H52" t="str">
            <v>ISABELLE</v>
          </cell>
          <cell r="I52" t="str">
            <v>isabelle.vedie@praxy.fr</v>
          </cell>
          <cell r="J52" t="str">
            <v>06 89 15 66 56</v>
          </cell>
          <cell r="K52" t="str">
            <v>du lundi au vendredi : 8h00-12H00 / 13H30-17h00</v>
          </cell>
        </row>
        <row r="53">
          <cell r="C53" t="str">
            <v>135 RUE LAVOISIER</v>
          </cell>
          <cell r="D53">
            <v>71000</v>
          </cell>
          <cell r="E53" t="str">
            <v>MACON</v>
          </cell>
          <cell r="F53" t="str">
            <v>03 85 20 95 60</v>
          </cell>
          <cell r="G53" t="str">
            <v>VEDIE</v>
          </cell>
          <cell r="H53" t="str">
            <v>ISABELLE</v>
          </cell>
          <cell r="I53" t="str">
            <v>isabelle.vedie@praxy.fr</v>
          </cell>
          <cell r="J53" t="str">
            <v>06 89 15 66 56</v>
          </cell>
          <cell r="K53" t="str">
            <v>"Du lundi au vendredi :   8h00-12h00  13h30-17h30"</v>
          </cell>
        </row>
        <row r="54">
          <cell r="C54" t="str">
            <v>PARC D'ACTIVITES DES BLATTIERS</v>
          </cell>
          <cell r="D54">
            <v>71160</v>
          </cell>
          <cell r="E54" t="str">
            <v>DIGOIN</v>
          </cell>
          <cell r="F54" t="str">
            <v>03 85 53 40 96</v>
          </cell>
          <cell r="G54" t="str">
            <v>VEDIE</v>
          </cell>
          <cell r="H54" t="str">
            <v>ISABELLE</v>
          </cell>
          <cell r="I54" t="str">
            <v>isabelle.vedie@praxy.fr</v>
          </cell>
          <cell r="J54" t="str">
            <v>06 89 15 66 56</v>
          </cell>
          <cell r="K54" t="str">
            <v>du lundi au vendredi : 8h00-12H00 / 13H30-17h00</v>
          </cell>
        </row>
        <row r="55">
          <cell r="C55" t="str">
            <v>209 AV DE LA ROUDET</v>
          </cell>
          <cell r="D55">
            <v>33500</v>
          </cell>
          <cell r="E55" t="str">
            <v>LIBOURNE</v>
          </cell>
          <cell r="F55">
            <v>532188888</v>
          </cell>
          <cell r="G55" t="str">
            <v>POUMEROULIE</v>
          </cell>
          <cell r="H55" t="str">
            <v>Sophie</v>
          </cell>
          <cell r="I55" t="str">
            <v>sophie.poumeroulie@veolia.com</v>
          </cell>
          <cell r="J55">
            <v>623785564</v>
          </cell>
          <cell r="K55" t="str">
            <v>Lundi au Vendredi de 8h30-12h00 13H 17H  (16h30 le vendredi)</v>
          </cell>
        </row>
        <row r="56">
          <cell r="C56" t="str">
            <v>29 rue du Boisillon</v>
          </cell>
          <cell r="D56">
            <v>22440</v>
          </cell>
          <cell r="E56" t="str">
            <v>PLOUFRAGAN</v>
          </cell>
          <cell r="F56" t="str">
            <v>02 96 76 63 29</v>
          </cell>
          <cell r="G56" t="str">
            <v>VEDIE</v>
          </cell>
          <cell r="H56" t="str">
            <v>ISABELLE</v>
          </cell>
          <cell r="I56" t="str">
            <v>isabelle.vedie@praxy.fr</v>
          </cell>
          <cell r="J56" t="str">
            <v>06 89 15 66 56</v>
          </cell>
          <cell r="K56" t="str">
            <v>8H00-12H00 / 14H00-17H45 (17h00 le vendredi)</v>
          </cell>
        </row>
        <row r="57">
          <cell r="C57" t="str">
            <v>1 rue des Sables</v>
          </cell>
          <cell r="D57">
            <v>17460</v>
          </cell>
          <cell r="E57" t="str">
            <v>CHERMIGNAC</v>
          </cell>
          <cell r="F57" t="str">
            <v>05 46 92 05 05</v>
          </cell>
          <cell r="G57" t="str">
            <v>POUMEROULIE</v>
          </cell>
          <cell r="H57" t="str">
            <v>Sophie</v>
          </cell>
          <cell r="I57" t="str">
            <v>sophie.poumeroulie@veolia.com</v>
          </cell>
          <cell r="J57">
            <v>623785564</v>
          </cell>
          <cell r="K57" t="str">
            <v>8h-12h  13h30-17h</v>
          </cell>
        </row>
        <row r="58">
          <cell r="C58" t="str">
            <v>ZAC du Porzo - 4, rue Antonin Careme</v>
          </cell>
          <cell r="D58">
            <v>56700</v>
          </cell>
          <cell r="E58" t="str">
            <v>KERVIGNAC</v>
          </cell>
          <cell r="F58" t="str">
            <v>02 47 74 12 34</v>
          </cell>
          <cell r="G58" t="str">
            <v>VEDIE</v>
          </cell>
          <cell r="H58" t="str">
            <v>ISABELLE</v>
          </cell>
          <cell r="I58" t="str">
            <v>isabelle.vedie@praxy.fr</v>
          </cell>
          <cell r="J58" t="str">
            <v>06 89 15 66 56</v>
          </cell>
          <cell r="K58" t="str">
            <v>8H00-12H00 / 14H00-17H45 (17h00 le vendredi)</v>
          </cell>
        </row>
        <row r="59">
          <cell r="C59" t="str">
            <v>10/12 rue Richard waddington</v>
          </cell>
          <cell r="D59">
            <v>76160</v>
          </cell>
          <cell r="E59" t="str">
            <v>Darnétal</v>
          </cell>
          <cell r="F59">
            <v>686537629</v>
          </cell>
          <cell r="G59" t="str">
            <v>Courtois</v>
          </cell>
          <cell r="H59" t="str">
            <v>Sophie</v>
          </cell>
          <cell r="I59" t="str">
            <v>ressourcerie.resistes@gmail.com</v>
          </cell>
          <cell r="J59">
            <v>686537629</v>
          </cell>
          <cell r="K59" t="str">
            <v>Du lundi au vendredi de 9h à 12h et de 13h à 18h</v>
          </cell>
        </row>
        <row r="60">
          <cell r="C60" t="str">
            <v>420, Route de Montauban - ZI Les Tendolles - BP 4</v>
          </cell>
          <cell r="D60">
            <v>82290</v>
          </cell>
          <cell r="E60" t="str">
            <v>LA VILLE DIEU DU TEMPLE</v>
          </cell>
          <cell r="F60" t="str">
            <v>06 84 48 78 28</v>
          </cell>
          <cell r="G60" t="str">
            <v>VEDIE</v>
          </cell>
          <cell r="H60" t="str">
            <v>ISABELLE</v>
          </cell>
          <cell r="I60" t="str">
            <v>isabelle.vedie@praxy.fr</v>
          </cell>
          <cell r="J60" t="str">
            <v>06 89 15 66 56</v>
          </cell>
          <cell r="K60" t="str">
            <v>Lundi au vendredi : 8h - 12h / 14h - 17h</v>
          </cell>
        </row>
        <row r="61">
          <cell r="C61" t="str">
            <v>1 Rue Yves Lamourdedieu</v>
          </cell>
          <cell r="D61">
            <v>63502</v>
          </cell>
          <cell r="E61" t="str">
            <v>ISSOIRE CEDEX 2</v>
          </cell>
          <cell r="F61">
            <v>473556000</v>
          </cell>
          <cell r="G61" t="str">
            <v>VEDIE</v>
          </cell>
          <cell r="H61" t="str">
            <v>ISABELLE</v>
          </cell>
          <cell r="I61" t="str">
            <v>isabelle.vedie@praxy.fr</v>
          </cell>
          <cell r="J61" t="str">
            <v>06 89 15 66 56</v>
          </cell>
          <cell r="K61" t="str">
            <v>7h30-12h / 13h30 -17h</v>
          </cell>
        </row>
        <row r="62">
          <cell r="C62" t="str">
            <v>rue Louis Bleriot</v>
          </cell>
          <cell r="D62">
            <v>16100</v>
          </cell>
          <cell r="E62" t="str">
            <v>Chateaubernard</v>
          </cell>
          <cell r="F62">
            <v>5532188888</v>
          </cell>
          <cell r="G62" t="str">
            <v>POUMEROULIE</v>
          </cell>
          <cell r="H62" t="str">
            <v>Sophie</v>
          </cell>
          <cell r="I62" t="str">
            <v>sophie.poumeroulie@veolia.com</v>
          </cell>
          <cell r="J62">
            <v>623785564</v>
          </cell>
          <cell r="K62" t="str">
            <v>8H-12H00 13H30-17H00</v>
          </cell>
        </row>
        <row r="63">
          <cell r="C63" t="str">
            <v>ZI SAINT MALO N°2 - ALLEE ETTORE BUGATTI</v>
          </cell>
          <cell r="D63">
            <v>37320</v>
          </cell>
          <cell r="E63" t="str">
            <v>ESVRES</v>
          </cell>
          <cell r="F63" t="str">
            <v>06 20 10 40 38</v>
          </cell>
          <cell r="G63" t="str">
            <v>VEDIE</v>
          </cell>
          <cell r="H63" t="str">
            <v>ISABELLE</v>
          </cell>
          <cell r="I63" t="str">
            <v>isabelle.vedie@praxy.fr</v>
          </cell>
          <cell r="J63" t="str">
            <v>06 89 15 66 56</v>
          </cell>
          <cell r="K63" t="str">
            <v>8H00-12H00 / 13H30-16H30 (du lundi au vendredi)</v>
          </cell>
        </row>
        <row r="64">
          <cell r="C64" t="str">
            <v>150 allée Eugène Freyssinet - Z.A. Pôle BTP</v>
          </cell>
          <cell r="D64" t="str">
            <v>83 600</v>
          </cell>
          <cell r="E64" t="str">
            <v>FREJUS</v>
          </cell>
          <cell r="F64" t="str">
            <v>04 98 12 00 30</v>
          </cell>
          <cell r="G64" t="str">
            <v>VEDIE</v>
          </cell>
          <cell r="H64" t="str">
            <v>ISABELLE</v>
          </cell>
          <cell r="I64" t="str">
            <v>isabelle.vedie@praxy.fr</v>
          </cell>
          <cell r="J64" t="str">
            <v>06 89 15 66 56</v>
          </cell>
          <cell r="K64" t="str">
            <v>Lundi au  vendredi: 7h 17h - Samedi: 7h 12h</v>
          </cell>
        </row>
        <row r="65">
          <cell r="C65" t="str">
            <v>30 rue Latécoère  ZA Belle Place</v>
          </cell>
          <cell r="D65">
            <v>85000</v>
          </cell>
          <cell r="E65" t="str">
            <v>LA ROCHE SUR YON</v>
          </cell>
          <cell r="F65">
            <v>251462811</v>
          </cell>
          <cell r="G65" t="str">
            <v>MARTIN</v>
          </cell>
          <cell r="H65" t="str">
            <v>DENIS</v>
          </cell>
          <cell r="I65" t="str">
            <v>d.martin@trait-union.net</v>
          </cell>
          <cell r="J65">
            <v>251462811</v>
          </cell>
          <cell r="K65" t="str">
            <v>8h - 17h du lundi au vendredi.</v>
          </cell>
        </row>
        <row r="66">
          <cell r="C66" t="str">
            <v>14 rue des Roches Gravées - ZI Pariacabo</v>
          </cell>
          <cell r="D66">
            <v>97310</v>
          </cell>
          <cell r="E66" t="str">
            <v>KOUROU</v>
          </cell>
          <cell r="F66" t="str">
            <v>05 94 47 29 09</v>
          </cell>
          <cell r="G66" t="str">
            <v>VEDIE</v>
          </cell>
          <cell r="H66" t="str">
            <v>ISABELLE</v>
          </cell>
          <cell r="I66" t="str">
            <v>isabelle.vedie@praxy.fr</v>
          </cell>
          <cell r="J66" t="str">
            <v>06 89 15 66 56</v>
          </cell>
          <cell r="K66" t="str">
            <v>Du lundi au vendredi de 07h à 16h</v>
          </cell>
        </row>
        <row r="67">
          <cell r="C67" t="str">
            <v>RUE DANTON</v>
          </cell>
          <cell r="D67">
            <v>10600</v>
          </cell>
          <cell r="E67" t="str">
            <v>LA CHAPELLE SAINT LUC</v>
          </cell>
          <cell r="F67" t="str">
            <v>03 25 71 24 60</v>
          </cell>
          <cell r="G67" t="str">
            <v>LORIN</v>
          </cell>
          <cell r="H67" t="str">
            <v>JULIEN</v>
          </cell>
          <cell r="I67" t="str">
            <v>julien.lorin@derichebourg.com</v>
          </cell>
          <cell r="J67" t="str">
            <v>06 33 00 47 68</v>
          </cell>
          <cell r="K67" t="str">
            <v>Du lundi au vendredi : 8h00-12h00 / 14h00-17h00</v>
          </cell>
        </row>
        <row r="68">
          <cell r="C68" t="str">
            <v>106 rue Bellocier</v>
          </cell>
          <cell r="D68">
            <v>89100</v>
          </cell>
          <cell r="E68" t="str">
            <v>SENS</v>
          </cell>
          <cell r="F68" t="str">
            <v>03 86 65 18 48</v>
          </cell>
          <cell r="G68" t="str">
            <v>BARATA</v>
          </cell>
          <cell r="H68" t="str">
            <v>GLORIA</v>
          </cell>
          <cell r="I68" t="str">
            <v>gloria.barata@derichebourg.com</v>
          </cell>
          <cell r="J68" t="str">
            <v>03 86 65 18 48</v>
          </cell>
          <cell r="K68" t="str">
            <v>undi au vendredi :   8h00-12h00 / 13h30-17h00</v>
          </cell>
        </row>
        <row r="69">
          <cell r="C69" t="str">
            <v>395 RUE BLANCHE SELVA</v>
          </cell>
          <cell r="D69">
            <v>66000</v>
          </cell>
          <cell r="E69" t="str">
            <v>PERPIGNAN</v>
          </cell>
          <cell r="F69">
            <v>984442378</v>
          </cell>
          <cell r="G69" t="str">
            <v>FELIU</v>
          </cell>
          <cell r="H69" t="str">
            <v>FREDERIC</v>
          </cell>
          <cell r="I69" t="str">
            <v>contact@catalane-recuperation.com</v>
          </cell>
          <cell r="J69">
            <v>984442378</v>
          </cell>
          <cell r="K69" t="str">
            <v>Le site est ouvert 6 jours sur 7, hors jours fériés :  Du lundi au vendredi : de 9h à 12h et de 13h30 à 17h30  Le samedi : de 8h à 12h</v>
          </cell>
        </row>
        <row r="70">
          <cell r="C70" t="str">
            <v>18 rue Ernest Renan</v>
          </cell>
          <cell r="D70">
            <v>94200</v>
          </cell>
          <cell r="E70" t="str">
            <v>IVRY SUR SEINE</v>
          </cell>
          <cell r="F70" t="str">
            <v>01 45 21 06 25</v>
          </cell>
          <cell r="G70" t="str">
            <v>DINIZ</v>
          </cell>
          <cell r="H70" t="str">
            <v>ROSA</v>
          </cell>
          <cell r="I70" t="str">
            <v>rosa.diniz@derichebourg.com</v>
          </cell>
          <cell r="J70" t="str">
            <v>06 20 36 28 08</v>
          </cell>
          <cell r="K70" t="str">
            <v>Lundi au vendredi : 7h00 - 17h00</v>
          </cell>
        </row>
        <row r="71">
          <cell r="C71" t="str">
            <v>50 Avenue des Guilleraies</v>
          </cell>
          <cell r="D71">
            <v>92000</v>
          </cell>
          <cell r="E71" t="str">
            <v>NANTERRE</v>
          </cell>
          <cell r="F71" t="str">
            <v>01 47 21 71 40</v>
          </cell>
          <cell r="G71" t="str">
            <v>DUSOL</v>
          </cell>
          <cell r="H71" t="str">
            <v>Stéphane</v>
          </cell>
          <cell r="I71" t="str">
            <v>stephane.dusol@derichebourg.com</v>
          </cell>
          <cell r="J71" t="str">
            <v>01 47 21 71 40</v>
          </cell>
          <cell r="K71" t="str">
            <v>Lundi au Vendredi : 8h00-16h45   Samedi : 8h00 - 12h00</v>
          </cell>
        </row>
        <row r="72">
          <cell r="C72" t="str">
            <v>3 Rue Du Bois D'Aumont - ZI de Warluis</v>
          </cell>
          <cell r="D72">
            <v>60000</v>
          </cell>
          <cell r="E72" t="str">
            <v>ALLONNE</v>
          </cell>
          <cell r="F72" t="str">
            <v>03.44.45.11.58</v>
          </cell>
          <cell r="G72" t="str">
            <v>ROXO</v>
          </cell>
          <cell r="H72" t="str">
            <v>Mathieu</v>
          </cell>
          <cell r="I72" t="str">
            <v>mathieu.roxo@remondis.fr</v>
          </cell>
          <cell r="J72" t="str">
            <v>06.24.71.03.54</v>
          </cell>
          <cell r="K72" t="str">
            <v>8h30-12h30 et 13h30-18h</v>
          </cell>
        </row>
        <row r="73">
          <cell r="C73" t="str">
            <v>134 rue Félix Faure</v>
          </cell>
          <cell r="D73">
            <v>59350</v>
          </cell>
          <cell r="E73" t="str">
            <v>SAINT ANDRE LEZ LILLE</v>
          </cell>
          <cell r="F73" t="str">
            <v>03 20 89 48 10</v>
          </cell>
          <cell r="G73" t="str">
            <v>PANTIGNY</v>
          </cell>
          <cell r="H73" t="str">
            <v>LAURENT</v>
          </cell>
          <cell r="I73" t="str">
            <v>laurent.pantigny@covanord.com</v>
          </cell>
          <cell r="J73" t="str">
            <v>06 99 54 78 84</v>
          </cell>
          <cell r="K73" t="str">
            <v>Les horaires d’ouverture pour la réception des marchandises sont les suivants :  	7h30 / 12h30, 13h30 / 17h du Lundi au Vendredi  	9 à 12 h le Samedi.</v>
          </cell>
        </row>
        <row r="74">
          <cell r="C74" t="str">
            <v>19 route de Rocroi</v>
          </cell>
          <cell r="D74">
            <v>8000</v>
          </cell>
          <cell r="E74" t="str">
            <v>CHARLEVILLE MEZIERES</v>
          </cell>
          <cell r="F74">
            <v>324545734</v>
          </cell>
          <cell r="G74" t="str">
            <v>FELZINE</v>
          </cell>
          <cell r="H74" t="str">
            <v>CHRISTOPHE</v>
          </cell>
          <cell r="I74" t="str">
            <v>christophe.felzine@coopelis.fr</v>
          </cell>
          <cell r="J74">
            <v>324545734</v>
          </cell>
          <cell r="K74" t="str">
            <v>9h -12h  et 13h - 18h</v>
          </cell>
        </row>
        <row r="75">
          <cell r="C75" t="str">
            <v>2011 avenue André Lasquin</v>
          </cell>
          <cell r="D75">
            <v>74700</v>
          </cell>
          <cell r="E75" t="str">
            <v>SALLANCHES</v>
          </cell>
          <cell r="F75" t="str">
            <v>04 50 93 76 71</v>
          </cell>
          <cell r="G75" t="str">
            <v>VEDIE</v>
          </cell>
          <cell r="H75" t="str">
            <v>ISABELLE</v>
          </cell>
          <cell r="I75" t="str">
            <v>isabelle.vedie@praxy.fr</v>
          </cell>
          <cell r="J75" t="str">
            <v>06 89 15 66 56</v>
          </cell>
          <cell r="K75" t="str">
            <v>lundi au jeudi : 7h30-12h 13h30-17h30 vendredi : 7h30-12h 13h30-17h</v>
          </cell>
        </row>
        <row r="76">
          <cell r="C76" t="str">
            <v>10 route de la Salle</v>
          </cell>
          <cell r="D76">
            <v>74960</v>
          </cell>
          <cell r="E76" t="str">
            <v>Annecy - Cran Gevrier</v>
          </cell>
          <cell r="F76" t="str">
            <v>04 50 57 33 86</v>
          </cell>
          <cell r="G76" t="str">
            <v>VEDIE</v>
          </cell>
          <cell r="H76" t="str">
            <v>ISABELLE</v>
          </cell>
          <cell r="I76" t="str">
            <v>isabelle.vedie@praxy.fr</v>
          </cell>
          <cell r="J76" t="str">
            <v>06 89 15 66 56</v>
          </cell>
          <cell r="K76" t="str">
            <v>lundi au jeudi : 7h-12h 13h30-17h30 vendredi : 7h-12h 13h30-17h</v>
          </cell>
        </row>
        <row r="77">
          <cell r="C77" t="str">
            <v>271 rue du Meunynck</v>
          </cell>
          <cell r="D77">
            <v>59140</v>
          </cell>
          <cell r="E77" t="str">
            <v>DUNKERQUE</v>
          </cell>
          <cell r="F77" t="str">
            <v>03 28 60 35 18</v>
          </cell>
          <cell r="G77" t="str">
            <v>VEDIE</v>
          </cell>
          <cell r="H77" t="str">
            <v>ISABELLE</v>
          </cell>
          <cell r="I77" t="str">
            <v>isabelle.vedie@praxy.fr</v>
          </cell>
          <cell r="J77" t="str">
            <v>06 89 15 66 56</v>
          </cell>
          <cell r="K77" t="str">
            <v>Du lundi au vendredi de 08h00 à 17h00.</v>
          </cell>
        </row>
        <row r="78">
          <cell r="C78" t="str">
            <v>191 rue Marcel Doret</v>
          </cell>
          <cell r="D78">
            <v>62100</v>
          </cell>
          <cell r="E78" t="str">
            <v>CALAIS</v>
          </cell>
          <cell r="F78" t="str">
            <v>03 21 96 56 31</v>
          </cell>
          <cell r="G78" t="str">
            <v>VEDIE</v>
          </cell>
          <cell r="H78" t="str">
            <v>ISABELLE</v>
          </cell>
          <cell r="I78" t="str">
            <v>isabelle.vedie@praxy.fr</v>
          </cell>
          <cell r="J78" t="str">
            <v>06 89 15 66 56</v>
          </cell>
          <cell r="K78" t="str">
            <v>"Le lundi de 14h00 à 17h00, du mardi au vendredi de 8h00 à 12h30 et de 14h00 à 17h15, le samedi de 9h00 à 12h00.  Fermeture du site de 12h30 à 14h00."</v>
          </cell>
        </row>
        <row r="79">
          <cell r="C79" t="str">
            <v>545 RUE D'YPRES</v>
          </cell>
          <cell r="D79">
            <v>59118</v>
          </cell>
          <cell r="E79" t="str">
            <v>WAMBRECHIES</v>
          </cell>
          <cell r="F79" t="str">
            <v>03.20.78.87.13</v>
          </cell>
          <cell r="G79" t="str">
            <v>CABARET</v>
          </cell>
          <cell r="H79" t="str">
            <v>CHARLOTTE</v>
          </cell>
          <cell r="I79" t="str">
            <v>ccabaret@elise.com.fr</v>
          </cell>
          <cell r="J79" t="str">
            <v>07.81.29.67.59</v>
          </cell>
          <cell r="K79" t="str">
            <v>Le site d’ELISE Lille est ouvert du lundi au vendredi hors jours fériés de 9H à 17H.</v>
          </cell>
        </row>
        <row r="80">
          <cell r="C80" t="str">
            <v>Zone Industrielle de Caldanicca</v>
          </cell>
          <cell r="D80">
            <v>20167</v>
          </cell>
          <cell r="E80" t="str">
            <v>Sarrola Carcopino</v>
          </cell>
          <cell r="F80" t="str">
            <v>04 95 22 11 70</v>
          </cell>
          <cell r="G80" t="str">
            <v>BAPTISTE</v>
          </cell>
          <cell r="H80" t="str">
            <v>Christian</v>
          </cell>
          <cell r="I80" t="str">
            <v>contact@corse-euro-dechets.com</v>
          </cell>
          <cell r="J80" t="str">
            <v>04 95 22 11 70</v>
          </cell>
          <cell r="K80" t="str">
            <v>Du lundi au vendredi :   - de 6h à 17h   Le samedi :   - de 6h à 12h     Fermé le dimanche</v>
          </cell>
        </row>
        <row r="81">
          <cell r="C81" t="str">
            <v>3 rue de Soissons</v>
          </cell>
          <cell r="D81">
            <v>90000</v>
          </cell>
          <cell r="E81" t="str">
            <v>Belfort</v>
          </cell>
          <cell r="F81">
            <v>384226336</v>
          </cell>
          <cell r="G81" t="str">
            <v>LARTOT</v>
          </cell>
          <cell r="H81" t="str">
            <v>Eléonore</v>
          </cell>
          <cell r="I81" t="str">
            <v>chamois.direction@gmail.com</v>
          </cell>
          <cell r="J81">
            <v>683602893</v>
          </cell>
          <cell r="K81" t="str">
            <v>9H -11h30  14h-16h30</v>
          </cell>
        </row>
        <row r="82">
          <cell r="C82" t="str">
            <v>ZAL DU CHAMPS DU CLERC</v>
          </cell>
          <cell r="D82">
            <v>62160</v>
          </cell>
          <cell r="E82" t="str">
            <v>AIX NOULETTE</v>
          </cell>
          <cell r="F82">
            <v>321284608</v>
          </cell>
          <cell r="G82" t="str">
            <v>PIGNIER</v>
          </cell>
          <cell r="H82" t="str">
            <v>STEPHANIE</v>
          </cell>
          <cell r="I82" t="str">
            <v>s.pignier@recuptri.fr</v>
          </cell>
          <cell r="J82">
            <v>321284608</v>
          </cell>
          <cell r="K82" t="str">
            <v>Lundi au vendredi de 08h à 18h30.</v>
          </cell>
        </row>
        <row r="83">
          <cell r="C83" t="str">
            <v>15 Rue Marthe Dutheil</v>
          </cell>
          <cell r="D83">
            <v>87220</v>
          </cell>
          <cell r="E83" t="str">
            <v>Feytiat</v>
          </cell>
          <cell r="F83" t="str">
            <v>05 55 78 42 03</v>
          </cell>
          <cell r="G83" t="str">
            <v>BOADI</v>
          </cell>
          <cell r="H83" t="str">
            <v>Jérémy</v>
          </cell>
          <cell r="I83" t="str">
            <v>commercial87@elise.com.fr</v>
          </cell>
          <cell r="J83" t="str">
            <v>06 84 13 02 92</v>
          </cell>
          <cell r="K83" t="str">
            <v>08h00 à 12h00  13h00 à 16h00</v>
          </cell>
        </row>
        <row r="84">
          <cell r="C84" t="str">
            <v>route nationale</v>
          </cell>
          <cell r="D84">
            <v>62190</v>
          </cell>
          <cell r="E84" t="str">
            <v>Bourecq</v>
          </cell>
          <cell r="F84">
            <v>621840737</v>
          </cell>
          <cell r="G84" t="str">
            <v>Dos Santos</v>
          </cell>
          <cell r="H84" t="str">
            <v>Alfrédo</v>
          </cell>
          <cell r="I84" t="str">
            <v>a.dossantos-ahi@orange.fr</v>
          </cell>
          <cell r="J84">
            <v>621840737</v>
          </cell>
          <cell r="K84" t="str">
            <v>10h 12h  13h 18h (en heure d'hivers et 19h heures d'été), du lundi au samedi</v>
          </cell>
        </row>
        <row r="85">
          <cell r="C85" t="str">
            <v>2 rue des métiers, St Quentin en Mauges</v>
          </cell>
          <cell r="D85">
            <v>49110</v>
          </cell>
          <cell r="E85" t="str">
            <v>Montrevault sur Evre</v>
          </cell>
          <cell r="F85">
            <v>241589979</v>
          </cell>
          <cell r="G85" t="str">
            <v>Fleury</v>
          </cell>
          <cell r="H85" t="str">
            <v>Guillaume</v>
          </cell>
          <cell r="I85" t="str">
            <v>direction@ecocycleriedesmauges.fr</v>
          </cell>
          <cell r="J85">
            <v>764085110</v>
          </cell>
          <cell r="K85" t="str">
            <v>Du mardi au vendredi de 8h à 17h  Le samedi de 9h à 17h</v>
          </cell>
        </row>
        <row r="86">
          <cell r="C86" t="str">
            <v>ZI TRAGONE - LIEU DIT CANALE DI MELO</v>
          </cell>
          <cell r="D86">
            <v>20620</v>
          </cell>
          <cell r="E86" t="str">
            <v>BIGUGLIA</v>
          </cell>
          <cell r="F86" t="str">
            <v>04 95 31 17 64</v>
          </cell>
          <cell r="G86" t="str">
            <v>VEDIE</v>
          </cell>
          <cell r="H86" t="str">
            <v>ISABELLE</v>
          </cell>
          <cell r="I86" t="str">
            <v>isabelle.vedie@praxy.fr</v>
          </cell>
          <cell r="J86" t="str">
            <v>06 89 15 66 56</v>
          </cell>
          <cell r="K86" t="str">
            <v>Lundi au vendredi 7h30-12h / 13h-16h -Le Samedi matin sur RDV</v>
          </cell>
        </row>
        <row r="87">
          <cell r="C87" t="str">
            <v>Rue Jean Gothland, Z.I JARRY</v>
          </cell>
          <cell r="D87">
            <v>97122</v>
          </cell>
          <cell r="E87" t="str">
            <v>BAIE-MAHAULT</v>
          </cell>
          <cell r="F87">
            <v>590269663</v>
          </cell>
          <cell r="G87" t="str">
            <v>BABOULALL</v>
          </cell>
          <cell r="H87" t="str">
            <v>CHRISTIANE</v>
          </cell>
          <cell r="I87" t="str">
            <v>sgsgm.environnement@orange.fr</v>
          </cell>
          <cell r="J87">
            <v>690654229</v>
          </cell>
          <cell r="K87" t="str">
            <v>6h/17h</v>
          </cell>
        </row>
        <row r="88">
          <cell r="C88" t="str">
            <v>le bois madame</v>
          </cell>
          <cell r="D88">
            <v>44540</v>
          </cell>
          <cell r="E88" t="str">
            <v>SAINT MARS LA JAILLE</v>
          </cell>
          <cell r="F88" t="str">
            <v>02 40 97 78 55</v>
          </cell>
          <cell r="G88" t="str">
            <v>BOURDEAU</v>
          </cell>
          <cell r="H88" t="str">
            <v>Arnaud</v>
          </cell>
          <cell r="I88" t="str">
            <v>direction.trocantons@gmail.com</v>
          </cell>
          <cell r="J88" t="str">
            <v>02 40 97 78 55</v>
          </cell>
          <cell r="K88" t="str">
            <v>L-M-M-J-V-S  8h30 - 12h30 / 13h30- 17h</v>
          </cell>
        </row>
        <row r="89">
          <cell r="C89" t="str">
            <v>17 rue Pierre et Marie CURIE</v>
          </cell>
          <cell r="D89">
            <v>63360</v>
          </cell>
          <cell r="E89" t="str">
            <v>GERZAT</v>
          </cell>
          <cell r="F89" t="str">
            <v>06 98 24 04 92</v>
          </cell>
          <cell r="G89" t="str">
            <v>MESNIL</v>
          </cell>
          <cell r="H89" t="str">
            <v>Olivier</v>
          </cell>
          <cell r="I89" t="str">
            <v>o.mesnil@mo-pro.fr</v>
          </cell>
          <cell r="J89" t="str">
            <v>06 98 24 04 92</v>
          </cell>
          <cell r="K89" t="str">
            <v>du lundi au samedi  8h-12h /  13h-18h</v>
          </cell>
        </row>
        <row r="90">
          <cell r="C90" t="str">
            <v>616 boulevard Jules Durand</v>
          </cell>
          <cell r="D90">
            <v>76600</v>
          </cell>
          <cell r="E90" t="str">
            <v>LE HAVRE</v>
          </cell>
          <cell r="F90">
            <v>235258390</v>
          </cell>
          <cell r="G90" t="str">
            <v>CAMOIN</v>
          </cell>
          <cell r="H90" t="str">
            <v>CLEMENT</v>
          </cell>
          <cell r="I90" t="str">
            <v>clement.camoin@unifer.fr</v>
          </cell>
          <cell r="J90">
            <v>651058917</v>
          </cell>
          <cell r="K90" t="str">
            <v>07H30-12H00  13H00-17H00</v>
          </cell>
        </row>
        <row r="91">
          <cell r="C91" t="str">
            <v>ZI de la Combe Vouillot</v>
          </cell>
          <cell r="D91">
            <v>25500</v>
          </cell>
          <cell r="E91" t="str">
            <v>LES FINS</v>
          </cell>
          <cell r="F91">
            <v>660301220</v>
          </cell>
          <cell r="G91" t="str">
            <v>CORDIER</v>
          </cell>
          <cell r="H91" t="str">
            <v>Thierry</v>
          </cell>
          <cell r="I91" t="str">
            <v>thierry.cordier@coved.com</v>
          </cell>
          <cell r="J91" t="str">
            <v>06 73 75 81 61</v>
          </cell>
          <cell r="K91" t="str">
            <v>7h30 à 12h00  13h30 à 17h00</v>
          </cell>
        </row>
        <row r="92">
          <cell r="C92" t="str">
            <v>Route de NORA  Section Cocoyer</v>
          </cell>
          <cell r="D92">
            <v>97160</v>
          </cell>
          <cell r="E92" t="str">
            <v>LE MOULE</v>
          </cell>
          <cell r="F92">
            <v>590381182</v>
          </cell>
          <cell r="G92" t="str">
            <v>CAMALET</v>
          </cell>
          <cell r="H92" t="str">
            <v>Thierry</v>
          </cell>
          <cell r="I92" t="str">
            <v>janky.environnement@gmail.com</v>
          </cell>
          <cell r="J92">
            <v>690602372</v>
          </cell>
          <cell r="K92" t="str">
            <v>6h00-16h00</v>
          </cell>
        </row>
        <row r="93">
          <cell r="C93" t="str">
            <v>Les Hauts de Margny  Rue René Caudron</v>
          </cell>
          <cell r="D93">
            <v>60280</v>
          </cell>
          <cell r="E93" t="str">
            <v>Margny-lès-Compiègne</v>
          </cell>
          <cell r="F93">
            <v>630959001</v>
          </cell>
          <cell r="G93" t="str">
            <v>Leduc</v>
          </cell>
          <cell r="H93" t="str">
            <v>Michel</v>
          </cell>
          <cell r="I93" t="str">
            <v>michel.leduc-recyclerie@rac60.com</v>
          </cell>
          <cell r="J93">
            <v>630959001</v>
          </cell>
          <cell r="K93" t="str">
            <v>Du lundi au vendredi, de 8h30 à 12h15 et de 13h30 à 17h15.</v>
          </cell>
        </row>
        <row r="94">
          <cell r="C94" t="str">
            <v>25 RUE PIERRE BOURDAN</v>
          </cell>
          <cell r="D94">
            <v>2000</v>
          </cell>
          <cell r="E94" t="str">
            <v>LAON</v>
          </cell>
          <cell r="F94" t="str">
            <v>03.23.23.54.99</v>
          </cell>
          <cell r="G94" t="str">
            <v>NICOLI</v>
          </cell>
          <cell r="H94" t="str">
            <v>JEROME</v>
          </cell>
          <cell r="I94" t="str">
            <v>jeromenicoli@caille-sa.fr</v>
          </cell>
          <cell r="J94" t="str">
            <v>03.23.23.89.34</v>
          </cell>
          <cell r="K94" t="str">
            <v>8h - 19h</v>
          </cell>
        </row>
        <row r="95">
          <cell r="C95" t="str">
            <v>10 rue Louise de Marillac</v>
          </cell>
          <cell r="D95">
            <v>16000</v>
          </cell>
          <cell r="E95" t="str">
            <v>ANGOULEME</v>
          </cell>
          <cell r="F95">
            <v>545910573</v>
          </cell>
          <cell r="G95" t="str">
            <v>POIRIER</v>
          </cell>
          <cell r="H95" t="str">
            <v>Jean-Marc</v>
          </cell>
          <cell r="I95" t="str">
            <v>aru.recyclerie@gmail.com</v>
          </cell>
          <cell r="J95">
            <v>666887748</v>
          </cell>
          <cell r="K95" t="str">
            <v>Du lundi au jeudi de 8h à 17h30.</v>
          </cell>
        </row>
        <row r="96">
          <cell r="C96" t="str">
            <v>20 Chemin de Saquier</v>
          </cell>
          <cell r="D96">
            <v>6200</v>
          </cell>
          <cell r="E96" t="str">
            <v>Nice</v>
          </cell>
          <cell r="F96" t="str">
            <v>04 .93.29.99.31</v>
          </cell>
          <cell r="G96" t="str">
            <v>CROS</v>
          </cell>
          <cell r="H96" t="str">
            <v>Cécile</v>
          </cell>
          <cell r="I96" t="str">
            <v>cecile.cros@veolia.com</v>
          </cell>
          <cell r="J96" t="str">
            <v>07.77.37.29.32</v>
          </cell>
          <cell r="K96" t="str">
            <v>12h30 à 16h00 du lundi au vendredi</v>
          </cell>
        </row>
        <row r="97">
          <cell r="C97" t="str">
            <v>12 Rue du commandant Jacques Morin</v>
          </cell>
          <cell r="D97">
            <v>300</v>
          </cell>
          <cell r="E97" t="str">
            <v>MOULINS</v>
          </cell>
          <cell r="F97">
            <v>642843521</v>
          </cell>
          <cell r="G97" t="str">
            <v>BOUJU</v>
          </cell>
          <cell r="H97" t="str">
            <v>CYPRIEN</v>
          </cell>
          <cell r="I97" t="str">
            <v>cyprien.bouju@viltais.eu</v>
          </cell>
          <cell r="J97">
            <v>642843521</v>
          </cell>
          <cell r="K97" t="str">
            <v>8H30-12H   13H30- 17H</v>
          </cell>
        </row>
        <row r="98">
          <cell r="C98" t="str">
            <v>71 CHEMIN GILBERT CHARMASSON</v>
          </cell>
          <cell r="D98">
            <v>13016</v>
          </cell>
          <cell r="E98" t="str">
            <v>MARSEILLE</v>
          </cell>
          <cell r="F98">
            <v>491027047</v>
          </cell>
          <cell r="G98" t="str">
            <v>ARNAL</v>
          </cell>
          <cell r="H98" t="str">
            <v>AURELIEN</v>
          </cell>
          <cell r="I98" t="str">
            <v>aurelien.arnal@valtri.fr</v>
          </cell>
          <cell r="J98">
            <v>781341381</v>
          </cell>
          <cell r="K98" t="str">
            <v>8h30 à 16h30</v>
          </cell>
        </row>
        <row r="99">
          <cell r="C99" t="str">
            <v>74 route de Callac</v>
          </cell>
          <cell r="D99">
            <v>29600</v>
          </cell>
          <cell r="E99" t="str">
            <v>Morlaix</v>
          </cell>
          <cell r="F99" t="str">
            <v>06 71 43 81 29</v>
          </cell>
          <cell r="G99" t="str">
            <v>OGES</v>
          </cell>
          <cell r="H99" t="str">
            <v>ISABELE</v>
          </cell>
          <cell r="I99" t="str">
            <v>direction.leschiffonniers@gmail.com</v>
          </cell>
          <cell r="J99" t="str">
            <v>06 71 43 81 29</v>
          </cell>
          <cell r="K99" t="str">
            <v>mardi 14h 18h  mercrerdi au samedi 9h 12h et 14h 18h</v>
          </cell>
        </row>
        <row r="100">
          <cell r="C100" t="str">
            <v>110 rue des Tavelles ZI Lucien Auzas</v>
          </cell>
          <cell r="D100">
            <v>7170</v>
          </cell>
          <cell r="E100" t="str">
            <v>Lavilledieu</v>
          </cell>
          <cell r="F100">
            <v>475943175</v>
          </cell>
          <cell r="G100" t="str">
            <v>FOURCY</v>
          </cell>
          <cell r="H100" t="str">
            <v>Patrick</v>
          </cell>
          <cell r="I100" t="str">
            <v>patrick.fourcy@plancher-recyclage.com</v>
          </cell>
          <cell r="J100">
            <v>612579576</v>
          </cell>
          <cell r="K100" t="str">
            <v>Matin : 8h-12h  Après Midi : 13h30 - 17h30</v>
          </cell>
        </row>
        <row r="101">
          <cell r="C101" t="str">
            <v>ZA LA BLANCHOTTE</v>
          </cell>
          <cell r="D101">
            <v>25440</v>
          </cell>
          <cell r="E101" t="str">
            <v>QUINGEY</v>
          </cell>
          <cell r="F101" t="str">
            <v>03 81 87 87 94</v>
          </cell>
          <cell r="G101" t="str">
            <v>BESNARD</v>
          </cell>
          <cell r="H101" t="str">
            <v>Stéphane</v>
          </cell>
          <cell r="I101" t="str">
            <v>stephane-asstri@orange.fr</v>
          </cell>
          <cell r="J101" t="str">
            <v>03 81 87 87 94</v>
          </cell>
          <cell r="K101" t="str">
            <v>08h-12h / 13h-17h</v>
          </cell>
        </row>
        <row r="102">
          <cell r="C102" t="str">
            <v>Rue Isaac ASIMOV</v>
          </cell>
          <cell r="D102">
            <v>38300</v>
          </cell>
          <cell r="E102" t="str">
            <v>BOURGOIN JALLIEU</v>
          </cell>
          <cell r="F102" t="str">
            <v>04 76 31 64 77</v>
          </cell>
          <cell r="G102" t="str">
            <v>HERNANDEZ</v>
          </cell>
          <cell r="H102" t="str">
            <v>Adrien</v>
          </cell>
          <cell r="I102" t="str">
            <v>adrien.hernandez@mbtp.eu</v>
          </cell>
          <cell r="J102" t="str">
            <v>06 43 68 52 17</v>
          </cell>
          <cell r="K102" t="str">
            <v>•	Du lundi au jeudi : 7h30 – 12h00 et de 13h – 16h30,  •	Le vendredi : 7h30 – 12h00 et de 13h – 16h</v>
          </cell>
        </row>
        <row r="103">
          <cell r="C103" t="str">
            <v>ZAC La Charbonnière Petit-Cœur</v>
          </cell>
          <cell r="D103">
            <v>73260</v>
          </cell>
          <cell r="E103" t="str">
            <v>AIGUEBLANCHE</v>
          </cell>
          <cell r="F103" t="str">
            <v>04 79 22 58 05</v>
          </cell>
          <cell r="G103" t="str">
            <v>BRASIER-PONTET</v>
          </cell>
          <cell r="H103" t="str">
            <v>Sonia</v>
          </cell>
          <cell r="I103" t="str">
            <v>sonia.pontet@serfim-recyclage.fr</v>
          </cell>
          <cell r="J103">
            <v>479847782</v>
          </cell>
          <cell r="K103" t="str">
            <v>	Du lundi au jeudi : 7h00-12h00, 13h00-16h30  	Vendredi : 7h00 -12h00, 13h00-15h30</v>
          </cell>
        </row>
        <row r="104">
          <cell r="C104" t="str">
            <v>1218 Avenue du Stade</v>
          </cell>
          <cell r="D104">
            <v>74970</v>
          </cell>
          <cell r="E104" t="str">
            <v>MARIGNIER</v>
          </cell>
          <cell r="F104" t="str">
            <v>04 79 84 19 38</v>
          </cell>
          <cell r="G104" t="str">
            <v>BRASIER-PONTET</v>
          </cell>
          <cell r="H104" t="str">
            <v>Sonia</v>
          </cell>
          <cell r="I104" t="str">
            <v>sonia.pontet@serfim-recyclage.fr</v>
          </cell>
          <cell r="J104">
            <v>479847782</v>
          </cell>
          <cell r="K104" t="str">
            <v>•	Du lundi au jeudi : 07h30 à 12h00 et de 13h30 à 17h30  •	Le vendredi : 07h30 à 12h00 et de 13h30 à 17h00</v>
          </cell>
        </row>
        <row r="105">
          <cell r="C105" t="str">
            <v>99, chemin du Charbonnier</v>
          </cell>
          <cell r="D105">
            <v>69800</v>
          </cell>
          <cell r="E105" t="str">
            <v>SAINT PRIEST</v>
          </cell>
          <cell r="F105">
            <v>478209641</v>
          </cell>
          <cell r="G105" t="str">
            <v>GARCIA</v>
          </cell>
          <cell r="H105" t="str">
            <v>Yolanda</v>
          </cell>
          <cell r="I105" t="str">
            <v>yolanda.garcia@serfim-recyclage.fr</v>
          </cell>
          <cell r="J105">
            <v>478216214</v>
          </cell>
          <cell r="K105" t="str">
            <v>•	Du lundi au vendredi : 7h30 – 17h30  •	Le samedi : 7h30 – 16h30</v>
          </cell>
        </row>
        <row r="106">
          <cell r="C106" t="str">
            <v>Port Edouard Herriot  20 rue de Fos-sur-Mer</v>
          </cell>
          <cell r="D106">
            <v>69367</v>
          </cell>
          <cell r="E106" t="str">
            <v>LYON Cedex 07</v>
          </cell>
          <cell r="F106">
            <v>478216562</v>
          </cell>
          <cell r="G106" t="str">
            <v>GARCIA</v>
          </cell>
          <cell r="H106" t="str">
            <v>Yolanda</v>
          </cell>
          <cell r="I106" t="str">
            <v>yolanda.garcia@serfim-recyclage.fr</v>
          </cell>
          <cell r="J106">
            <v>478216214</v>
          </cell>
          <cell r="K106" t="str">
            <v>•	Du lundi au vendredi : 7h30 – 12h00 et de 13h30 – 17h00,  •	Le vendredi : 7h30 – 12h00 et de 13h30 – 16h00</v>
          </cell>
        </row>
        <row r="107">
          <cell r="C107" t="str">
            <v>6 Allée des Platanes</v>
          </cell>
          <cell r="D107">
            <v>13770</v>
          </cell>
          <cell r="E107" t="str">
            <v>Venelles</v>
          </cell>
          <cell r="F107">
            <v>687361832</v>
          </cell>
          <cell r="G107" t="str">
            <v>BONDIL</v>
          </cell>
          <cell r="H107" t="str">
            <v>Marie</v>
          </cell>
          <cell r="I107" t="str">
            <v>marie.bondil@histoires-sans-fin.fr</v>
          </cell>
          <cell r="J107">
            <v>687361832</v>
          </cell>
          <cell r="K107" t="str">
            <v>8h45 à 12h45  et de 14h à 17h30</v>
          </cell>
        </row>
        <row r="108">
          <cell r="C108" t="str">
            <v>18 Chemin de Fenouillet</v>
          </cell>
          <cell r="D108">
            <v>31200</v>
          </cell>
          <cell r="E108" t="str">
            <v>Toulouse</v>
          </cell>
          <cell r="F108">
            <v>534400777</v>
          </cell>
          <cell r="G108" t="str">
            <v>CROS</v>
          </cell>
          <cell r="H108" t="str">
            <v>Cécile</v>
          </cell>
          <cell r="I108" t="str">
            <v>cecile.cros@veolia.com</v>
          </cell>
          <cell r="J108" t="str">
            <v>07.77.37.29.32</v>
          </cell>
          <cell r="K108" t="str">
            <v>Lundi au vendredi de 7h30 à 12h30 et de 13h30 à 17h00</v>
          </cell>
        </row>
        <row r="109">
          <cell r="C109" t="str">
            <v>159 bis rue de la Liberté</v>
          </cell>
          <cell r="D109" t="str">
            <v>59 600</v>
          </cell>
          <cell r="E109" t="str">
            <v>Maubeuge</v>
          </cell>
          <cell r="F109" t="str">
            <v>06.73.55.11.81 (secrétariat)</v>
          </cell>
          <cell r="G109" t="str">
            <v>M. Bourson</v>
          </cell>
          <cell r="H109" t="str">
            <v>Stéphane</v>
          </cell>
          <cell r="I109" t="str">
            <v>coordoressourcerie@gessa.fr</v>
          </cell>
          <cell r="J109" t="str">
            <v>06.77.11.09.52</v>
          </cell>
          <cell r="K109" t="str">
            <v>8h30/12h - 13h30/16h</v>
          </cell>
        </row>
        <row r="110">
          <cell r="C110" t="str">
            <v>RD 5 La Plaine</v>
          </cell>
          <cell r="D110">
            <v>34570</v>
          </cell>
          <cell r="E110" t="str">
            <v>Pignan</v>
          </cell>
          <cell r="F110">
            <v>467478900</v>
          </cell>
          <cell r="G110" t="str">
            <v>CROS</v>
          </cell>
          <cell r="H110" t="str">
            <v>Cécile</v>
          </cell>
          <cell r="I110" t="str">
            <v>cecile.cros@veolia.com</v>
          </cell>
          <cell r="J110" t="str">
            <v>07.77.37.29.32</v>
          </cell>
          <cell r="K110" t="str">
            <v>Lundi au Vendredi de 7h30 à 17h00</v>
          </cell>
        </row>
        <row r="111">
          <cell r="C111" t="str">
            <v>6 rue André Ampère   Unité H4</v>
          </cell>
          <cell r="D111">
            <v>17180</v>
          </cell>
          <cell r="E111" t="str">
            <v>PERIGNY</v>
          </cell>
          <cell r="F111">
            <v>546454562</v>
          </cell>
          <cell r="G111" t="str">
            <v>ETIE</v>
          </cell>
          <cell r="H111" t="str">
            <v>Julie</v>
          </cell>
          <cell r="I111" t="str">
            <v>biotop@spheres.pro</v>
          </cell>
          <cell r="J111">
            <v>546454562</v>
          </cell>
          <cell r="K111" t="str">
            <v>Du lundi au vendredi de 9h à 12h et de 14h à 17h sur appel préalable.  Fermeture annuelle : 3 semaines en août et 1 semaine entre Noël et le premier de l’an.</v>
          </cell>
        </row>
        <row r="112">
          <cell r="C112" t="str">
            <v>123 COURS CAFFARELLI</v>
          </cell>
          <cell r="D112">
            <v>14000</v>
          </cell>
          <cell r="E112" t="str">
            <v>CAEN</v>
          </cell>
          <cell r="F112" t="str">
            <v>02 31 53 30 40</v>
          </cell>
          <cell r="G112" t="str">
            <v>LEVAIN</v>
          </cell>
          <cell r="H112" t="str">
            <v>JEAN-RENE</v>
          </cell>
          <cell r="I112" t="str">
            <v>J.Levain@r-pur.asso.fr</v>
          </cell>
          <cell r="J112" t="str">
            <v>06 26 94 71 30</v>
          </cell>
          <cell r="K112" t="str">
            <v>8H00 - 12H30  13H30 - 16H00</v>
          </cell>
        </row>
        <row r="113">
          <cell r="C113" t="str">
            <v>3 AVENUE PAYS D'AUGE</v>
          </cell>
          <cell r="D113">
            <v>80016</v>
          </cell>
          <cell r="E113" t="str">
            <v>AMIENS</v>
          </cell>
          <cell r="F113">
            <v>322692626</v>
          </cell>
          <cell r="G113" t="str">
            <v>LAPOSTOLLE</v>
          </cell>
          <cell r="H113" t="str">
            <v>Deborah</v>
          </cell>
          <cell r="I113" t="str">
            <v>deborah.lapostolle@lesastelles.fr</v>
          </cell>
          <cell r="J113">
            <v>322692626</v>
          </cell>
          <cell r="K113" t="str">
            <v>08h30 - 12h30 / 13h30-16h00</v>
          </cell>
        </row>
        <row r="114">
          <cell r="C114" t="str">
            <v>27 Rue Joliot Curie</v>
          </cell>
          <cell r="D114">
            <v>47240</v>
          </cell>
          <cell r="E114" t="str">
            <v>Bon Encontre</v>
          </cell>
          <cell r="F114" t="str">
            <v>05-53-66-38-38</v>
          </cell>
          <cell r="G114" t="str">
            <v>ANRES</v>
          </cell>
          <cell r="H114" t="str">
            <v>Pascal</v>
          </cell>
          <cell r="I114" t="str">
            <v>contact@afdas-dpm.fr</v>
          </cell>
          <cell r="J114" t="str">
            <v>06-70-27-70-17</v>
          </cell>
          <cell r="K114" t="str">
            <v>Du mardi au vendredi : 8h30-12h / 14h-17h</v>
          </cell>
        </row>
        <row r="115">
          <cell r="C115" t="str">
            <v>RN 94 Ancienne école</v>
          </cell>
          <cell r="D115">
            <v>5120</v>
          </cell>
          <cell r="E115" t="str">
            <v>Saint-martin de queyrières</v>
          </cell>
          <cell r="F115">
            <v>761804028</v>
          </cell>
          <cell r="G115" t="str">
            <v>HAAG</v>
          </cell>
          <cell r="H115" t="str">
            <v>Carine</v>
          </cell>
          <cell r="I115" t="str">
            <v>coordination@lamiraille.org</v>
          </cell>
          <cell r="J115">
            <v>761804028</v>
          </cell>
          <cell r="K115" t="str">
            <v>mercredi au samedi de 9h à 12h30 et de 13h30 à 17h30</v>
          </cell>
        </row>
        <row r="116">
          <cell r="C116" t="str">
            <v>108 AVENUE JEAN LARTIGAU</v>
          </cell>
          <cell r="D116">
            <v>40130</v>
          </cell>
          <cell r="E116" t="str">
            <v>CAPBRETON</v>
          </cell>
          <cell r="F116">
            <v>984136157</v>
          </cell>
          <cell r="G116" t="str">
            <v>FERNANI</v>
          </cell>
          <cell r="H116" t="str">
            <v>VALERIE</v>
          </cell>
          <cell r="I116" t="str">
            <v>vfernani@apiup.com</v>
          </cell>
          <cell r="J116">
            <v>984136157</v>
          </cell>
          <cell r="K116" t="str">
            <v>du lundi au vendredi de 9 heures à 12 heures et de 13 heures à 16 heures.  L’accueil en PAV est réalisé sur RDV.</v>
          </cell>
        </row>
        <row r="117">
          <cell r="C117" t="str">
            <v>31, boulevard du capitaine gèze</v>
          </cell>
          <cell r="D117">
            <v>13014</v>
          </cell>
          <cell r="E117" t="str">
            <v>Marseille</v>
          </cell>
          <cell r="F117">
            <v>496130370</v>
          </cell>
          <cell r="G117" t="str">
            <v>LE MONS</v>
          </cell>
          <cell r="H117" t="str">
            <v>Jean-Michel</v>
          </cell>
          <cell r="I117" t="str">
            <v>jm.lemons.rs13@orange.fr</v>
          </cell>
          <cell r="J117">
            <v>673841016</v>
          </cell>
          <cell r="K117" t="str">
            <v>8h30 à 16h30 du lundi au vendredi</v>
          </cell>
        </row>
        <row r="118">
          <cell r="C118" t="str">
            <v>avenue barthélémy Thimonnier</v>
          </cell>
          <cell r="D118">
            <v>64140</v>
          </cell>
          <cell r="E118" t="str">
            <v>LONS</v>
          </cell>
          <cell r="F118">
            <v>559842180</v>
          </cell>
          <cell r="G118" t="str">
            <v>couralet</v>
          </cell>
          <cell r="H118" t="str">
            <v>cyrielle</v>
          </cell>
          <cell r="I118" t="str">
            <v>cyrielle.couralet@croix-rouge.fr</v>
          </cell>
          <cell r="J118">
            <v>559842180</v>
          </cell>
          <cell r="K118" t="str">
            <v>Lundi, mardi, jeudi, vendredi 9h 16h  Mercredi 9h 12h</v>
          </cell>
        </row>
        <row r="119">
          <cell r="C119" t="str">
            <v>35 rue de l'Europe</v>
          </cell>
          <cell r="D119">
            <v>68700</v>
          </cell>
          <cell r="E119" t="str">
            <v>CERNAY</v>
          </cell>
          <cell r="F119" t="str">
            <v>03 89 75 42 36</v>
          </cell>
          <cell r="G119" t="str">
            <v>CLIGNY</v>
          </cell>
          <cell r="H119" t="str">
            <v>Bastien</v>
          </cell>
          <cell r="I119" t="str">
            <v>bastien.cligny@cernay-environnement.fr</v>
          </cell>
          <cell r="J119">
            <v>608579465</v>
          </cell>
          <cell r="K119" t="str">
            <v>7H30/12H00 - 13H30/17H00 (du lundi au vendredi)</v>
          </cell>
        </row>
        <row r="120">
          <cell r="C120" t="str">
            <v>1 place Henri Levy</v>
          </cell>
          <cell r="D120">
            <v>67100</v>
          </cell>
          <cell r="E120" t="str">
            <v>STRASBOURG</v>
          </cell>
          <cell r="F120">
            <v>388600564</v>
          </cell>
          <cell r="G120" t="str">
            <v>JAEG</v>
          </cell>
          <cell r="H120" t="str">
            <v>Christophe</v>
          </cell>
          <cell r="I120" t="str">
            <v>dechetpro67@sita.fr</v>
          </cell>
          <cell r="J120">
            <v>388600564</v>
          </cell>
          <cell r="K120" t="str">
            <v>lundi et mercredi de 8 h à 12 h et de 13h30 à 17 h  jeudi et vendredi de 8 h à 12 h et de 13h30 à 17h30  Fermeture les mardis, samedis et dimanches</v>
          </cell>
        </row>
        <row r="121">
          <cell r="C121" t="str">
            <v>7 rue la Motte Picquet</v>
          </cell>
          <cell r="D121">
            <v>33300</v>
          </cell>
          <cell r="E121" t="str">
            <v>Bordeaux</v>
          </cell>
          <cell r="F121">
            <v>556104619</v>
          </cell>
          <cell r="G121" t="str">
            <v>LAFITE</v>
          </cell>
          <cell r="H121" t="str">
            <v>Florian</v>
          </cell>
          <cell r="I121" t="str">
            <v>florian.lafite@atelierdecosolidaire.com</v>
          </cell>
          <cell r="J121">
            <v>556104619</v>
          </cell>
          <cell r="K121" t="str">
            <v>Du lundi au vendredi de 9h30 - 12h et 13h30 - 17h30</v>
          </cell>
        </row>
        <row r="122">
          <cell r="C122" t="str">
            <v>124 RUE SIMONE WEIL</v>
          </cell>
          <cell r="D122">
            <v>42153</v>
          </cell>
          <cell r="E122" t="str">
            <v>RIORGES</v>
          </cell>
          <cell r="F122">
            <v>477785799</v>
          </cell>
          <cell r="G122" t="str">
            <v>BLAISE</v>
          </cell>
          <cell r="H122" t="str">
            <v>QUENTIN</v>
          </cell>
          <cell r="I122" t="str">
            <v>quentin.blaise@plateformesolidaire.org</v>
          </cell>
          <cell r="J122">
            <v>682697156</v>
          </cell>
          <cell r="K122" t="str">
            <v>9h-12h  14h-17h</v>
          </cell>
        </row>
        <row r="123">
          <cell r="C123" t="str">
            <v>3 bis rue de Frênes</v>
          </cell>
          <cell r="D123">
            <v>61100</v>
          </cell>
          <cell r="E123" t="str">
            <v>LANDISACQ</v>
          </cell>
          <cell r="F123">
            <v>233304166</v>
          </cell>
          <cell r="G123" t="str">
            <v>LECOCQ</v>
          </cell>
          <cell r="H123" t="str">
            <v>Dimitri</v>
          </cell>
          <cell r="I123" t="str">
            <v>lesfourmisvertes61@gmail.com</v>
          </cell>
          <cell r="J123">
            <v>618430680</v>
          </cell>
          <cell r="K123" t="str">
            <v>Du mardi au samedi de 9h à 17h</v>
          </cell>
        </row>
        <row r="124">
          <cell r="C124" t="str">
            <v>Envie Reims  255 rue de Courcelles</v>
          </cell>
          <cell r="D124">
            <v>51100</v>
          </cell>
          <cell r="E124" t="str">
            <v>Reims</v>
          </cell>
          <cell r="F124">
            <v>326468912</v>
          </cell>
          <cell r="G124" t="str">
            <v>saublet</v>
          </cell>
          <cell r="H124" t="str">
            <v>sylvie</v>
          </cell>
          <cell r="I124" t="str">
            <v>compta.reims@envie.org</v>
          </cell>
          <cell r="J124">
            <v>326468912</v>
          </cell>
          <cell r="K124" t="str">
            <v>8h à 18h</v>
          </cell>
        </row>
        <row r="125">
          <cell r="C125" t="str">
            <v>5 r du Clos du Noyer</v>
          </cell>
          <cell r="D125">
            <v>35400</v>
          </cell>
          <cell r="E125" t="str">
            <v>SAINT-MALO</v>
          </cell>
          <cell r="F125" t="str">
            <v>02 99 81 69 43</v>
          </cell>
          <cell r="G125" t="str">
            <v>GAUTIER</v>
          </cell>
          <cell r="H125" t="str">
            <v>Jacques</v>
          </cell>
          <cell r="I125" t="str">
            <v>saintmalo1@monier-environnement.com</v>
          </cell>
          <cell r="J125" t="str">
            <v>02 99 81 69 43</v>
          </cell>
          <cell r="K125" t="str">
            <v>9h-11h30 / 14h-16h30 Vendredi 16h</v>
          </cell>
        </row>
        <row r="126">
          <cell r="C126" t="str">
            <v>62 r de Vannes</v>
          </cell>
          <cell r="D126">
            <v>35600</v>
          </cell>
          <cell r="E126" t="str">
            <v>REDON</v>
          </cell>
          <cell r="F126" t="str">
            <v>02 99 71 00 10</v>
          </cell>
          <cell r="G126" t="str">
            <v>EMERAUD</v>
          </cell>
          <cell r="H126" t="str">
            <v>Sylvain</v>
          </cell>
          <cell r="I126" t="str">
            <v>redon@monier-environnement.com</v>
          </cell>
          <cell r="J126" t="str">
            <v>02 99 71 00 10</v>
          </cell>
          <cell r="K126" t="str">
            <v>9h-11h30 / 14h-17h Vendredi 16h</v>
          </cell>
        </row>
        <row r="127">
          <cell r="C127" t="str">
            <v>ZA de Kerampichon</v>
          </cell>
          <cell r="D127">
            <v>22300</v>
          </cell>
          <cell r="E127" t="str">
            <v>LANNION</v>
          </cell>
          <cell r="F127" t="str">
            <v>02 96 37 00 34</v>
          </cell>
          <cell r="G127" t="str">
            <v>MAHE</v>
          </cell>
          <cell r="H127" t="str">
            <v>Xavier</v>
          </cell>
          <cell r="I127" t="str">
            <v>lannion@monier-environnement.com</v>
          </cell>
          <cell r="J127" t="str">
            <v>02 96 37 00 34</v>
          </cell>
          <cell r="K127" t="str">
            <v>9h-11h30 / 14h-17h Vendredi 16h</v>
          </cell>
        </row>
        <row r="128">
          <cell r="C128" t="str">
            <v>ZI Grand Guelen - 7 allée Abbé Grégoire</v>
          </cell>
          <cell r="D128">
            <v>29000</v>
          </cell>
          <cell r="E128" t="str">
            <v>QUIMPER</v>
          </cell>
          <cell r="F128" t="str">
            <v>02 98 52 78 67</v>
          </cell>
          <cell r="G128" t="str">
            <v>MONIER</v>
          </cell>
          <cell r="H128" t="str">
            <v>Didier</v>
          </cell>
          <cell r="I128" t="str">
            <v>quimper@monier-environnement.com</v>
          </cell>
          <cell r="J128" t="str">
            <v>02 98 52 78 67</v>
          </cell>
          <cell r="K128" t="str">
            <v>9h-11h30 / 14h-17h Vendredi 16h</v>
          </cell>
        </row>
        <row r="129">
          <cell r="C129" t="str">
            <v>ZA Bois-Vert - r Bernard Perrot</v>
          </cell>
          <cell r="D129">
            <v>56800</v>
          </cell>
          <cell r="E129" t="str">
            <v>PLOERMEL</v>
          </cell>
          <cell r="F129" t="str">
            <v>02 97 74 38 38</v>
          </cell>
          <cell r="G129" t="str">
            <v>CHAUMONT</v>
          </cell>
          <cell r="H129" t="str">
            <v>Etienne</v>
          </cell>
          <cell r="I129" t="str">
            <v>ploermel@monier-environnement.com</v>
          </cell>
          <cell r="J129" t="str">
            <v>02 97 74 38 38</v>
          </cell>
          <cell r="K129" t="str">
            <v>9h-11h30 / 14h-17h Vendredi 16h</v>
          </cell>
        </row>
        <row r="130">
          <cell r="C130" t="str">
            <v>ZA Guinefort</v>
          </cell>
          <cell r="D130">
            <v>22100</v>
          </cell>
          <cell r="E130" t="str">
            <v>SAINT-CARNE</v>
          </cell>
          <cell r="F130" t="str">
            <v>02 96 83 52 80</v>
          </cell>
          <cell r="G130" t="str">
            <v>DRAVE</v>
          </cell>
          <cell r="H130" t="str">
            <v>Issa</v>
          </cell>
          <cell r="I130" t="str">
            <v>dinan@monier-environnement.com</v>
          </cell>
          <cell r="J130" t="str">
            <v>02 96 83 52 80</v>
          </cell>
          <cell r="K130" t="str">
            <v>9h-11h30 / 14h-17h Vendredi 16h</v>
          </cell>
        </row>
        <row r="131">
          <cell r="C131" t="str">
            <v>ZI Clos-Bonnet - r des Marigrolles</v>
          </cell>
          <cell r="D131">
            <v>49400</v>
          </cell>
          <cell r="E131" t="str">
            <v>SAUMUR</v>
          </cell>
          <cell r="F131" t="str">
            <v>02 41 50 22 55</v>
          </cell>
          <cell r="G131" t="str">
            <v>HOLVECK</v>
          </cell>
          <cell r="H131" t="str">
            <v>André</v>
          </cell>
          <cell r="I131" t="str">
            <v>saumur@monier-environnement.com</v>
          </cell>
          <cell r="J131" t="str">
            <v>02 41 50 22 55</v>
          </cell>
          <cell r="K131" t="str">
            <v>9h-11h30 / 14h-17h Vendredi 16h</v>
          </cell>
        </row>
        <row r="132">
          <cell r="C132" t="str">
            <v>ZI des Noës - r Victor Schoelcher</v>
          </cell>
          <cell r="D132">
            <v>44550</v>
          </cell>
          <cell r="E132" t="str">
            <v>MONTOIR DE BRETAGNE</v>
          </cell>
          <cell r="F132" t="str">
            <v>02 40 22 36 42</v>
          </cell>
          <cell r="G132" t="str">
            <v>RIVIERRE</v>
          </cell>
          <cell r="H132" t="str">
            <v>Nathalie</v>
          </cell>
          <cell r="I132" t="str">
            <v>montoir@monier-environnement.com</v>
          </cell>
          <cell r="J132" t="str">
            <v>02 40 22 36 42</v>
          </cell>
          <cell r="K132" t="str">
            <v>9h-11h30 / 14h-17h Vendredi 16h</v>
          </cell>
        </row>
        <row r="133">
          <cell r="C133" t="str">
            <v>ZA Charlemagne</v>
          </cell>
          <cell r="D133">
            <v>50520</v>
          </cell>
          <cell r="E133" t="str">
            <v>Juvigny-les-Vallées</v>
          </cell>
          <cell r="F133">
            <v>233696829</v>
          </cell>
          <cell r="G133" t="str">
            <v>Levallois</v>
          </cell>
          <cell r="H133" t="str">
            <v>Pierre</v>
          </cell>
          <cell r="I133" t="str">
            <v>pierre.levallois@seemaphore.fr</v>
          </cell>
          <cell r="J133">
            <v>233696829</v>
          </cell>
          <cell r="K133" t="str">
            <v>Mardi : 9h – 12h &amp; 14h – 18h  Mercredi : 9h – 12h &amp; 14h – 17h  Jeudi : 9h – 12h &amp; 14h – 17h  Vendredi : 9h – 12h &amp; 14h – 18h  Samedi : 10h – 18h</v>
          </cell>
        </row>
        <row r="134">
          <cell r="C134" t="str">
            <v>14 chemin des petits marais</v>
          </cell>
          <cell r="D134">
            <v>92230</v>
          </cell>
          <cell r="E134" t="str">
            <v>GENNEVILLIERS</v>
          </cell>
          <cell r="F134">
            <v>141214322</v>
          </cell>
          <cell r="G134" t="str">
            <v>caudart</v>
          </cell>
          <cell r="H134" t="str">
            <v>nathalie</v>
          </cell>
          <cell r="I134" t="str">
            <v>nathalie.caudart@veolia.com</v>
          </cell>
          <cell r="J134">
            <v>613384121</v>
          </cell>
          <cell r="K134" t="str">
            <v>7H00 / 20H00</v>
          </cell>
        </row>
        <row r="135">
          <cell r="C135" t="str">
            <v>10 voie d'Igny</v>
          </cell>
          <cell r="D135">
            <v>92350</v>
          </cell>
          <cell r="E135" t="str">
            <v>LE PLESSIS ROBINSON</v>
          </cell>
          <cell r="F135" t="str">
            <v>01.46.32.37.00</v>
          </cell>
          <cell r="G135" t="str">
            <v>LIDA</v>
          </cell>
          <cell r="H135" t="str">
            <v>David</v>
          </cell>
          <cell r="I135" t="str">
            <v>david.lida@dem-delacquis.com</v>
          </cell>
          <cell r="J135" t="str">
            <v>06.82.56.76.09</v>
          </cell>
          <cell r="K135" t="str">
            <v>8h-12h/13h30-16h</v>
          </cell>
        </row>
        <row r="136">
          <cell r="C136" t="str">
            <v>928 Avenue de la houille blanche</v>
          </cell>
          <cell r="D136">
            <v>73000</v>
          </cell>
          <cell r="E136" t="str">
            <v>CHAMBERY</v>
          </cell>
          <cell r="F136">
            <v>479964105</v>
          </cell>
          <cell r="G136" t="str">
            <v>DESLANDRES</v>
          </cell>
          <cell r="H136" t="str">
            <v>Marc</v>
          </cell>
          <cell r="I136" t="str">
            <v>mdeslandres@trialp.com</v>
          </cell>
          <cell r="J136">
            <v>479964105</v>
          </cell>
          <cell r="K136" t="str">
            <v>7h-12h et 13h30-17h</v>
          </cell>
        </row>
        <row r="137">
          <cell r="C137" t="str">
            <v>31 Quarter Rue Guillaume Michel</v>
          </cell>
          <cell r="D137">
            <v>50180</v>
          </cell>
          <cell r="E137" t="str">
            <v>AGNEAUX</v>
          </cell>
          <cell r="F137">
            <v>233058386</v>
          </cell>
          <cell r="G137" t="str">
            <v>FOUCHARD</v>
          </cell>
          <cell r="H137" t="str">
            <v>Morgane</v>
          </cell>
          <cell r="I137" t="str">
            <v>accueiltritout@orange.fr</v>
          </cell>
          <cell r="J137">
            <v>233058386</v>
          </cell>
          <cell r="K137" t="str">
            <v>Du lundi au samedi de 9h à 12h et de 14h à 18h.</v>
          </cell>
        </row>
        <row r="138">
          <cell r="C138" t="str">
            <v>620 Rue des Pommiers</v>
          </cell>
          <cell r="D138">
            <v>50110</v>
          </cell>
          <cell r="E138" t="str">
            <v>Cherbourg en Cotentin Commune déléguée de Tourlaville</v>
          </cell>
          <cell r="F138" t="str">
            <v>02 33 78 15 00</v>
          </cell>
          <cell r="G138" t="str">
            <v>GIOVANNONE</v>
          </cell>
          <cell r="H138" t="str">
            <v>Matthieu</v>
          </cell>
          <cell r="I138" t="str">
            <v>m.giovannone@fil-et-terre.fr</v>
          </cell>
          <cell r="J138" t="str">
            <v>02 33 78 15 00</v>
          </cell>
          <cell r="K138" t="str">
            <v>du lundi au samedi inclus de 9:30 à 12:30 et de 14:00 à 18:30</v>
          </cell>
        </row>
        <row r="139">
          <cell r="C139" t="str">
            <v>16 Route de la Seine</v>
          </cell>
          <cell r="D139">
            <v>92230</v>
          </cell>
          <cell r="E139" t="str">
            <v>Gennevilliers</v>
          </cell>
          <cell r="F139" t="str">
            <v>01 58 36 20 64</v>
          </cell>
          <cell r="G139" t="str">
            <v>Deguin</v>
          </cell>
          <cell r="H139" t="str">
            <v>Aurélie</v>
          </cell>
          <cell r="I139" t="str">
            <v>aurelie.deguin@paprec.com</v>
          </cell>
          <cell r="J139" t="str">
            <v>06 01 09 48 92</v>
          </cell>
          <cell r="K139" t="str">
            <v>6h00-16h30 du lundi au vendredi</v>
          </cell>
        </row>
        <row r="140">
          <cell r="C140" t="str">
            <v>17 AVENUE PIERRE PIFFAULT</v>
          </cell>
          <cell r="D140">
            <v>72000</v>
          </cell>
          <cell r="E140" t="str">
            <v>LE MANS</v>
          </cell>
          <cell r="F140">
            <v>243752000</v>
          </cell>
          <cell r="G140" t="str">
            <v>AUBIER</v>
          </cell>
          <cell r="H140" t="str">
            <v>REGIS</v>
          </cell>
          <cell r="I140" t="str">
            <v>raubier@valorpole.fr</v>
          </cell>
          <cell r="J140">
            <v>645729273</v>
          </cell>
          <cell r="K140" t="str">
            <v>8h - 12 et 14h - 16h30 du lundi au vendredi</v>
          </cell>
        </row>
        <row r="141">
          <cell r="C141" t="str">
            <v>9 rue de la bauche Thiraud</v>
          </cell>
          <cell r="D141">
            <v>44400</v>
          </cell>
          <cell r="E141" t="str">
            <v>Rezé</v>
          </cell>
          <cell r="F141">
            <v>6245553907</v>
          </cell>
          <cell r="G141" t="str">
            <v>Comtesse</v>
          </cell>
          <cell r="H141" t="str">
            <v>Philippe</v>
          </cell>
          <cell r="I141" t="str">
            <v>philippe@stations-services.org</v>
          </cell>
          <cell r="J141">
            <v>624553907</v>
          </cell>
          <cell r="K141" t="str">
            <v>du Mardi au vendredi de 10h à 17h sur rendez-vous</v>
          </cell>
        </row>
        <row r="142">
          <cell r="C142" t="str">
            <v>46 AVENUE BOBIGNY</v>
          </cell>
          <cell r="D142">
            <v>93130</v>
          </cell>
          <cell r="E142" t="str">
            <v>NOISY LE SEC</v>
          </cell>
          <cell r="F142" t="str">
            <v>01 41 71 23 91</v>
          </cell>
          <cell r="G142" t="str">
            <v>VANCENBROCK</v>
          </cell>
          <cell r="H142" t="str">
            <v>CHRISTOPHE</v>
          </cell>
          <cell r="I142" t="str">
            <v>christophe.vancenbrock@derichebourg.com</v>
          </cell>
          <cell r="J142" t="str">
            <v>01 41 71 23 91</v>
          </cell>
          <cell r="K142" t="str">
            <v>Lundi au Vendredi : 06h00 - 17h45  Samedi matin : 06h00 - 11h30</v>
          </cell>
        </row>
        <row r="143">
          <cell r="C143" t="str">
            <v>Chemin du corps de garde - ZI Chelles-Vaires</v>
          </cell>
          <cell r="D143">
            <v>77500</v>
          </cell>
          <cell r="E143" t="str">
            <v>CHELLES</v>
          </cell>
          <cell r="F143" t="str">
            <v>06 09 85 82 01</v>
          </cell>
          <cell r="G143" t="str">
            <v>TOMAZ</v>
          </cell>
          <cell r="H143" t="str">
            <v>NELSON</v>
          </cell>
          <cell r="I143" t="str">
            <v>nelson.tomaz@derichebourg.com</v>
          </cell>
          <cell r="J143" t="str">
            <v>06 09 85 82 01</v>
          </cell>
          <cell r="K143" t="str">
            <v>Lundi au Vendredi :   7h30-12h00 / 13 h30-17h00</v>
          </cell>
        </row>
        <row r="144">
          <cell r="C144" t="str">
            <v>127 avenue de Verdun</v>
          </cell>
          <cell r="D144">
            <v>95100</v>
          </cell>
          <cell r="E144" t="str">
            <v>ARGENTEUIL</v>
          </cell>
          <cell r="F144" t="str">
            <v>01 39 82 39 92</v>
          </cell>
          <cell r="G144" t="str">
            <v>DUSOL</v>
          </cell>
          <cell r="H144" t="str">
            <v>Stéphane</v>
          </cell>
          <cell r="I144" t="str">
            <v>stephane.dusol.derichebourg.com</v>
          </cell>
          <cell r="J144" t="str">
            <v>01 39 82 39 92</v>
          </cell>
          <cell r="K144" t="str">
            <v>Lundi au Vendredi :  8h00-12h00 / 13h30-16h30</v>
          </cell>
        </row>
        <row r="145">
          <cell r="C145" t="str">
            <v>7 Avenue Jean Jaurès</v>
          </cell>
          <cell r="D145">
            <v>92320</v>
          </cell>
          <cell r="E145" t="str">
            <v>Châtillon</v>
          </cell>
          <cell r="F145" t="str">
            <v>01 41 17 40 91</v>
          </cell>
          <cell r="G145" t="str">
            <v>COTTRAY</v>
          </cell>
          <cell r="H145" t="str">
            <v>FREDERIC</v>
          </cell>
          <cell r="I145" t="str">
            <v>frederic.cottray@derichebourg.com</v>
          </cell>
          <cell r="J145" t="str">
            <v>01 41 17 40 91</v>
          </cell>
          <cell r="K145" t="str">
            <v>Lundi au Vendredi :  07h30-12h00 / 13h00-17h00  Samedi matin : 8h00-12h00</v>
          </cell>
        </row>
        <row r="146">
          <cell r="C146" t="str">
            <v>50 Avenue des Guilleraies</v>
          </cell>
          <cell r="D146">
            <v>92000</v>
          </cell>
          <cell r="E146" t="str">
            <v>NANTERRE</v>
          </cell>
          <cell r="F146" t="str">
            <v>01 47 21 71 40</v>
          </cell>
          <cell r="G146" t="str">
            <v>DUSOL</v>
          </cell>
          <cell r="H146" t="str">
            <v>Stéphane</v>
          </cell>
          <cell r="I146" t="str">
            <v>stephane.dusol@derichebourg.com</v>
          </cell>
          <cell r="J146" t="str">
            <v>01 47 21 71 40</v>
          </cell>
          <cell r="K146" t="str">
            <v>Lundi au Vendredi : 8h00-16h45   Samedi : 8h00 - 12h00</v>
          </cell>
        </row>
        <row r="147">
          <cell r="C147" t="str">
            <v>29 Quai de l'industrie</v>
          </cell>
          <cell r="D147">
            <v>91200</v>
          </cell>
          <cell r="E147" t="str">
            <v>Athis Mons</v>
          </cell>
          <cell r="F147">
            <v>169578420</v>
          </cell>
          <cell r="G147" t="str">
            <v>Gosparini</v>
          </cell>
          <cell r="H147" t="str">
            <v>Marc</v>
          </cell>
          <cell r="I147" t="str">
            <v>mgosparini@rqpe91.fr</v>
          </cell>
          <cell r="J147">
            <v>622180140</v>
          </cell>
          <cell r="K147" t="str">
            <v>9:30-16:30</v>
          </cell>
        </row>
        <row r="148">
          <cell r="C148" t="str">
            <v>10 route d' Allonnes</v>
          </cell>
          <cell r="D148">
            <v>72100</v>
          </cell>
          <cell r="E148" t="str">
            <v>Le MANS</v>
          </cell>
          <cell r="F148" t="str">
            <v>02.43.50.32.32</v>
          </cell>
          <cell r="G148" t="str">
            <v>RAUTUREAU</v>
          </cell>
          <cell r="H148" t="str">
            <v>OLIVIER</v>
          </cell>
          <cell r="I148" t="str">
            <v>olivier.rautureau@envie.org</v>
          </cell>
          <cell r="J148" t="str">
            <v>06.83.80.41.56</v>
          </cell>
          <cell r="K148" t="str">
            <v>8h30/12h  13h30/17h</v>
          </cell>
        </row>
        <row r="149">
          <cell r="C149" t="str">
            <v>91 rue des Eglantiers</v>
          </cell>
          <cell r="D149">
            <v>73230</v>
          </cell>
          <cell r="E149" t="str">
            <v>Saint-Alban-Leysse</v>
          </cell>
          <cell r="F149" t="str">
            <v>04 79 79 19 19</v>
          </cell>
          <cell r="G149" t="str">
            <v>VEDIE</v>
          </cell>
          <cell r="H149" t="str">
            <v>ISABELLE</v>
          </cell>
          <cell r="I149" t="str">
            <v>isabelle.vedie@praxy.fr</v>
          </cell>
          <cell r="J149" t="str">
            <v>06 89 15 66 56</v>
          </cell>
          <cell r="K149" t="str">
            <v>lundi au jeudi : 7h30-12h 13h30-17h30 vendredi : 7h30-12h 13h30-17h</v>
          </cell>
        </row>
        <row r="150">
          <cell r="C150" t="str">
            <v>172, rue du lieutenant colonel Marcel REBEYROTTE  ZA TAULHAC</v>
          </cell>
          <cell r="D150">
            <v>43000</v>
          </cell>
          <cell r="E150" t="str">
            <v>LE PUY EN VELAY</v>
          </cell>
          <cell r="F150" t="str">
            <v>04 71 05 63 24</v>
          </cell>
          <cell r="G150" t="str">
            <v>HANTZ</v>
          </cell>
          <cell r="H150" t="str">
            <v>Georges</v>
          </cell>
          <cell r="I150" t="str">
            <v>georges.hantz@emmaus43.fr</v>
          </cell>
          <cell r="J150" t="str">
            <v>04 71 08 46 10</v>
          </cell>
          <cell r="K150" t="str">
            <v>les matins du lundi au samedi de 9h00 à 11h30  les après midi : Lundi, mercredi, vendredi de 14h00 à 16h30</v>
          </cell>
        </row>
        <row r="151">
          <cell r="C151" t="str">
            <v>route nationale</v>
          </cell>
          <cell r="D151">
            <v>62190</v>
          </cell>
          <cell r="E151" t="str">
            <v>Bourecq</v>
          </cell>
          <cell r="F151">
            <v>621840737</v>
          </cell>
          <cell r="G151" t="str">
            <v>Dos Santos</v>
          </cell>
          <cell r="H151" t="str">
            <v>Alfrédo</v>
          </cell>
          <cell r="I151" t="str">
            <v>a.dossantos-ahi@orange.fr</v>
          </cell>
          <cell r="J151">
            <v>621840737</v>
          </cell>
          <cell r="K151" t="str">
            <v>10h 12h  13h 18h (en heure d'hivers et 19h heures d'été), du lundi au samedi</v>
          </cell>
        </row>
        <row r="152">
          <cell r="C152" t="str">
            <v>AVENUE PIERRE PIFFAULT</v>
          </cell>
          <cell r="D152">
            <v>72000</v>
          </cell>
          <cell r="E152" t="str">
            <v>LE MANS</v>
          </cell>
          <cell r="F152">
            <v>243752000</v>
          </cell>
          <cell r="G152" t="str">
            <v>AUBIER</v>
          </cell>
          <cell r="H152" t="str">
            <v>REGIS</v>
          </cell>
          <cell r="I152" t="str">
            <v>raubier@valorpole.fr</v>
          </cell>
          <cell r="J152">
            <v>242752000</v>
          </cell>
          <cell r="K152" t="str">
            <v>8h - 12h / 14h - 16 h  du lundi au vendredi</v>
          </cell>
        </row>
        <row r="153">
          <cell r="C153" t="str">
            <v>200 ZI le Jasmin</v>
          </cell>
          <cell r="D153">
            <v>73240</v>
          </cell>
          <cell r="E153" t="str">
            <v>Saint-Genix-sur-Guiers</v>
          </cell>
          <cell r="F153" t="str">
            <v>04 76 31 64 77</v>
          </cell>
          <cell r="G153" t="str">
            <v>HERNANDEZ</v>
          </cell>
          <cell r="H153" t="str">
            <v>Adrien</v>
          </cell>
          <cell r="I153" t="str">
            <v>adrien.hernandez@mbtp.eu</v>
          </cell>
          <cell r="J153">
            <v>643685217</v>
          </cell>
          <cell r="K153" t="str">
            <v>Du lundi au vendredi : 8h – 12h00 et de 13h30 – 16h</v>
          </cell>
        </row>
        <row r="154">
          <cell r="C154" t="str">
            <v>Rue des Marquisats</v>
          </cell>
          <cell r="D154">
            <v>73100</v>
          </cell>
          <cell r="E154" t="str">
            <v>AIX-LES-BAINS</v>
          </cell>
          <cell r="F154">
            <v>479841938</v>
          </cell>
          <cell r="G154" t="str">
            <v>BRASIER-PONTET</v>
          </cell>
          <cell r="H154" t="str">
            <v>Sonia</v>
          </cell>
          <cell r="I154" t="str">
            <v>sonia.pontet@serfim-recyclage.fr</v>
          </cell>
          <cell r="J154">
            <v>479847782</v>
          </cell>
          <cell r="K154" t="str">
            <v>	Du lundi au jeudi : 7h30-12h, 13h30-16h00  	Vendredi : 7h30-12h, 13h30-16h00</v>
          </cell>
        </row>
        <row r="155">
          <cell r="C155" t="str">
            <v>916 Route des Chancelières</v>
          </cell>
          <cell r="D155">
            <v>73800</v>
          </cell>
          <cell r="E155" t="str">
            <v>FRANCIN</v>
          </cell>
          <cell r="F155">
            <v>479841938</v>
          </cell>
          <cell r="G155" t="str">
            <v>BRASIER-PONTET</v>
          </cell>
          <cell r="H155" t="str">
            <v>Sonia</v>
          </cell>
          <cell r="I155" t="str">
            <v>sonia.pontet@serfim-recyclage.fr</v>
          </cell>
          <cell r="J155">
            <v>479847782</v>
          </cell>
          <cell r="K155" t="str">
            <v>•	Du lundi au jeudi : 07h30 à 12h00 et de 13h30 à 16h30  •	Le vendredi : 07h30 à 12h00 et de 13h30 à 16h00</v>
          </cell>
        </row>
        <row r="156">
          <cell r="C156" t="str">
            <v>Rue Jacqueline Auriol  ZI LAMOTHE</v>
          </cell>
          <cell r="D156">
            <v>32000</v>
          </cell>
          <cell r="E156" t="str">
            <v>AUCH</v>
          </cell>
          <cell r="F156">
            <v>562066843</v>
          </cell>
          <cell r="G156" t="str">
            <v>LANDRE</v>
          </cell>
          <cell r="H156" t="str">
            <v>Patrice</v>
          </cell>
          <cell r="I156" t="str">
            <v>accueil@covalrec.com</v>
          </cell>
          <cell r="J156">
            <v>562066843</v>
          </cell>
          <cell r="K156" t="str">
            <v>Du lundi au vendredi :  de 8h à 12h et de 13h30 à 17h</v>
          </cell>
        </row>
        <row r="157">
          <cell r="C157" t="str">
            <v>8/10 Rue Denis Papin</v>
          </cell>
          <cell r="D157">
            <v>95250</v>
          </cell>
          <cell r="E157" t="str">
            <v>Beauchamp</v>
          </cell>
          <cell r="F157" t="str">
            <v>01.34.64.05.31</v>
          </cell>
          <cell r="G157" t="str">
            <v>Profit</v>
          </cell>
          <cell r="H157" t="str">
            <v>Francois</v>
          </cell>
          <cell r="I157" t="str">
            <v>societeprofit@aol.com</v>
          </cell>
          <cell r="J157" t="str">
            <v>06.80.89.30.71</v>
          </cell>
          <cell r="K157" t="str">
            <v>7h30 à 12h00 puis 13h30 à 18h00</v>
          </cell>
        </row>
        <row r="158">
          <cell r="C158" t="str">
            <v>CHEMIN SALIE</v>
          </cell>
          <cell r="D158">
            <v>64230</v>
          </cell>
          <cell r="E158" t="str">
            <v>LESCAR</v>
          </cell>
          <cell r="F158">
            <v>559811782</v>
          </cell>
          <cell r="G158" t="str">
            <v>SARHY</v>
          </cell>
          <cell r="H158" t="str">
            <v>MARZENA</v>
          </cell>
          <cell r="I158" t="str">
            <v>contact@emmaus-lescar-pau.org</v>
          </cell>
          <cell r="J158">
            <v>559811782</v>
          </cell>
          <cell r="K158" t="str">
            <v>du lundi au samedi inclus de 8h30 à 18h30  dimanche et jour fériés 10h à 17h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397CB-668E-43CD-8A70-FFB31183E5A1}">
  <dimension ref="A1:J138"/>
  <sheetViews>
    <sheetView tabSelected="1" view="pageBreakPreview" topLeftCell="C129" zoomScale="60" zoomScaleNormal="70" workbookViewId="0">
      <selection activeCell="F149" sqref="F149"/>
    </sheetView>
  </sheetViews>
  <sheetFormatPr baseColWidth="10" defaultColWidth="10.81640625" defaultRowHeight="14.5" x14ac:dyDescent="0.35"/>
  <cols>
    <col min="1" max="1" width="12.7265625" style="7" customWidth="1"/>
    <col min="2" max="2" width="20.453125" style="7" customWidth="1"/>
    <col min="3" max="3" width="44.54296875" style="1" customWidth="1"/>
    <col min="4" max="4" width="34" style="1" bestFit="1" customWidth="1"/>
    <col min="5" max="5" width="12.26953125" style="1" customWidth="1"/>
    <col min="6" max="6" width="18.54296875" style="1" customWidth="1"/>
    <col min="7" max="7" width="18.54296875" style="2" customWidth="1"/>
    <col min="8" max="8" width="43.1796875" style="1" customWidth="1"/>
    <col min="9" max="10" width="11" style="5" bestFit="1" customWidth="1"/>
    <col min="11" max="16384" width="10.81640625" style="1"/>
  </cols>
  <sheetData>
    <row r="1" spans="1:10" ht="127.9" customHeight="1" x14ac:dyDescent="0.35">
      <c r="A1" s="40"/>
      <c r="B1" s="40"/>
      <c r="C1" s="41"/>
      <c r="D1" s="41"/>
      <c r="E1" s="41"/>
      <c r="F1" s="41"/>
      <c r="G1" s="40"/>
      <c r="H1" s="41"/>
      <c r="I1" s="42"/>
      <c r="J1" s="42"/>
    </row>
    <row r="2" spans="1:10" ht="73.150000000000006" customHeight="1" x14ac:dyDescent="0.35">
      <c r="A2" s="36" t="s">
        <v>0</v>
      </c>
      <c r="B2" s="37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  <c r="I2" s="35" t="s">
        <v>8</v>
      </c>
      <c r="J2" s="35" t="s">
        <v>9</v>
      </c>
    </row>
    <row r="3" spans="1:10" ht="40.15" customHeight="1" x14ac:dyDescent="0.35">
      <c r="A3" s="19">
        <v>3</v>
      </c>
      <c r="B3" s="19" t="s">
        <v>10</v>
      </c>
      <c r="C3" s="22" t="s">
        <v>11</v>
      </c>
      <c r="D3" s="22" t="s">
        <v>12</v>
      </c>
      <c r="E3" s="23">
        <v>3300</v>
      </c>
      <c r="F3" s="22" t="s">
        <v>13</v>
      </c>
      <c r="G3" s="24" t="str">
        <f>VLOOKUP(D3,'[1]Ne pas prendre en compte'!$C$3:$K$158,4,FALSE)</f>
        <v>04 70 31 84 66</v>
      </c>
      <c r="H3" s="22" t="str">
        <f>VLOOKUP(D3,'[1]Ne pas prendre en compte'!$C$3:$K$158,9,FALSE)</f>
        <v>du lundi au vendredi : 8h00-12H00 / 13H30-17h00</v>
      </c>
      <c r="I3" s="8" t="s">
        <v>14</v>
      </c>
      <c r="J3" s="8" t="s">
        <v>15</v>
      </c>
    </row>
    <row r="4" spans="1:10" ht="40.15" customHeight="1" x14ac:dyDescent="0.35">
      <c r="A4" s="19">
        <v>3</v>
      </c>
      <c r="B4" s="19" t="s">
        <v>16</v>
      </c>
      <c r="C4" s="22" t="s">
        <v>17</v>
      </c>
      <c r="D4" s="22" t="s">
        <v>18</v>
      </c>
      <c r="E4" s="23">
        <v>3000</v>
      </c>
      <c r="F4" s="22" t="s">
        <v>19</v>
      </c>
      <c r="G4" s="24" t="s">
        <v>20</v>
      </c>
      <c r="H4" s="22" t="str">
        <f>VLOOKUP(D4,'[1]Ne pas prendre en compte'!$C$3:$K$158,9,FALSE)</f>
        <v>8H30-12H   13H30- 17H</v>
      </c>
      <c r="I4" s="9" t="s">
        <v>21</v>
      </c>
      <c r="J4" s="10">
        <v>542812</v>
      </c>
    </row>
    <row r="5" spans="1:10" ht="40.15" customHeight="1" x14ac:dyDescent="0.35">
      <c r="A5" s="19">
        <v>5</v>
      </c>
      <c r="B5" s="19" t="s">
        <v>22</v>
      </c>
      <c r="C5" s="22" t="s">
        <v>23</v>
      </c>
      <c r="D5" s="22" t="s">
        <v>24</v>
      </c>
      <c r="E5" s="23">
        <v>5120</v>
      </c>
      <c r="F5" s="22" t="s">
        <v>25</v>
      </c>
      <c r="G5" s="25">
        <f>VLOOKUP(D5,'[1]Ne pas prendre en compte'!$C$3:$K$158,4,FALSE)</f>
        <v>761804028</v>
      </c>
      <c r="H5" s="22" t="str">
        <f>VLOOKUP(D5,'[1]Ne pas prendre en compte'!$C$3:$K$158,9,FALSE)</f>
        <v>mercredi au samedi de 9h à 12h30 et de 13h30 à 17h30</v>
      </c>
      <c r="I5" s="8" t="s">
        <v>26</v>
      </c>
      <c r="J5" s="8" t="s">
        <v>27</v>
      </c>
    </row>
    <row r="6" spans="1:10" ht="40.15" customHeight="1" x14ac:dyDescent="0.35">
      <c r="A6" s="19">
        <v>6</v>
      </c>
      <c r="B6" s="19" t="s">
        <v>28</v>
      </c>
      <c r="C6" s="22" t="s">
        <v>29</v>
      </c>
      <c r="D6" s="22" t="s">
        <v>30</v>
      </c>
      <c r="E6" s="23">
        <v>6200</v>
      </c>
      <c r="F6" s="22" t="s">
        <v>31</v>
      </c>
      <c r="G6" s="24" t="s">
        <v>32</v>
      </c>
      <c r="H6" s="22" t="str">
        <f>VLOOKUP(D6,'[1]Ne pas prendre en compte'!$C$3:$K$158,9,FALSE)</f>
        <v>12h30 à 16h00 du lundi au vendredi</v>
      </c>
      <c r="I6" s="9" t="s">
        <v>33</v>
      </c>
      <c r="J6" s="10">
        <v>27942</v>
      </c>
    </row>
    <row r="7" spans="1:10" ht="40.15" customHeight="1" x14ac:dyDescent="0.35">
      <c r="A7" s="19">
        <v>7</v>
      </c>
      <c r="B7" s="19" t="s">
        <v>34</v>
      </c>
      <c r="C7" s="22" t="s">
        <v>35</v>
      </c>
      <c r="D7" s="22" t="s">
        <v>36</v>
      </c>
      <c r="E7" s="23">
        <v>7170</v>
      </c>
      <c r="F7" s="22" t="s">
        <v>37</v>
      </c>
      <c r="G7" s="25">
        <f>VLOOKUP(D7,'[1]Ne pas prendre en compte'!$C$3:$K$158,4,FALSE)</f>
        <v>475943175</v>
      </c>
      <c r="H7" s="22" t="str">
        <f>VLOOKUP(D7,'[1]Ne pas prendre en compte'!$C$3:$K$158,9,FALSE)</f>
        <v>Matin : 8h-12h  Après Midi : 13h30 - 17h30</v>
      </c>
      <c r="I7" s="8">
        <v>44.581859000000001</v>
      </c>
      <c r="J7" s="8">
        <v>4.43926</v>
      </c>
    </row>
    <row r="8" spans="1:10" ht="40.15" customHeight="1" x14ac:dyDescent="0.35">
      <c r="A8" s="26">
        <v>8</v>
      </c>
      <c r="B8" s="19" t="s">
        <v>38</v>
      </c>
      <c r="C8" s="22" t="s">
        <v>39</v>
      </c>
      <c r="D8" s="22" t="s">
        <v>40</v>
      </c>
      <c r="E8" s="23">
        <v>8000</v>
      </c>
      <c r="F8" s="22" t="s">
        <v>41</v>
      </c>
      <c r="G8" s="25">
        <f>VLOOKUP(D8,'[1]Ne pas prendre en compte'!$C$3:$K$158,4,FALSE)</f>
        <v>324545734</v>
      </c>
      <c r="H8" s="22" t="str">
        <f>VLOOKUP(D8,'[1]Ne pas prendre en compte'!$C$3:$K$158,9,FALSE)</f>
        <v>9h -12h  et 13h - 18h</v>
      </c>
      <c r="I8" s="8">
        <v>49.875</v>
      </c>
      <c r="J8" s="8">
        <v>4.3769999999999998</v>
      </c>
    </row>
    <row r="9" spans="1:10" ht="40.15" customHeight="1" x14ac:dyDescent="0.35">
      <c r="A9" s="19" t="str">
        <f t="shared" ref="A9:A39" si="0">LEFT(E9,2)</f>
        <v>10</v>
      </c>
      <c r="B9" s="19" t="s">
        <v>42</v>
      </c>
      <c r="C9" s="22" t="s">
        <v>43</v>
      </c>
      <c r="D9" s="22" t="s">
        <v>44</v>
      </c>
      <c r="E9" s="23">
        <v>10600</v>
      </c>
      <c r="F9" s="22" t="s">
        <v>45</v>
      </c>
      <c r="G9" s="24" t="str">
        <f>VLOOKUP(D9,'[1]Ne pas prendre en compte'!$C$3:$K$158,4,FALSE)</f>
        <v>03 25 71 24 60</v>
      </c>
      <c r="H9" s="22" t="str">
        <f>VLOOKUP(D9,'[1]Ne pas prendre en compte'!$C$3:$K$158,9,FALSE)</f>
        <v>Du lundi au vendredi : 8h00-12h00 / 14h00-17h00</v>
      </c>
      <c r="I9" s="8" t="s">
        <v>46</v>
      </c>
      <c r="J9" s="8" t="s">
        <v>47</v>
      </c>
    </row>
    <row r="10" spans="1:10" ht="40.15" customHeight="1" x14ac:dyDescent="0.35">
      <c r="A10" s="19" t="str">
        <f t="shared" si="0"/>
        <v>11</v>
      </c>
      <c r="B10" s="19" t="s">
        <v>48</v>
      </c>
      <c r="C10" s="22" t="s">
        <v>49</v>
      </c>
      <c r="D10" s="22" t="s">
        <v>50</v>
      </c>
      <c r="E10" s="23">
        <v>11200</v>
      </c>
      <c r="F10" s="22" t="s">
        <v>51</v>
      </c>
      <c r="G10" s="24" t="s">
        <v>52</v>
      </c>
      <c r="H10" s="22" t="str">
        <f>VLOOKUP(D10,'[1]Ne pas prendre en compte'!$C$3:$K$158,9,FALSE)</f>
        <v>9h-12h et 14h-17h du lundi au vendredi</v>
      </c>
      <c r="I10" s="8" t="s">
        <v>53</v>
      </c>
      <c r="J10" s="8" t="s">
        <v>54</v>
      </c>
    </row>
    <row r="11" spans="1:10" ht="40.15" customHeight="1" x14ac:dyDescent="0.35">
      <c r="A11" s="19" t="str">
        <f t="shared" si="0"/>
        <v>11</v>
      </c>
      <c r="B11" s="19" t="s">
        <v>55</v>
      </c>
      <c r="C11" s="22" t="s">
        <v>56</v>
      </c>
      <c r="D11" s="22" t="s">
        <v>57</v>
      </c>
      <c r="E11" s="23">
        <v>11000</v>
      </c>
      <c r="F11" s="22" t="s">
        <v>58</v>
      </c>
      <c r="G11" s="24" t="s">
        <v>59</v>
      </c>
      <c r="H11" s="22" t="str">
        <f>VLOOKUP(D11,'[1]Ne pas prendre en compte'!$C$3:$K$158,9,FALSE)</f>
        <v>08h00-12h00 / 13h-17h00 (lundi au jeudi)  08h00-12h00 / 13h00-16h00 (vendredi)</v>
      </c>
      <c r="I11" s="8">
        <v>43.204099999999997</v>
      </c>
      <c r="J11" s="8">
        <v>2.4104700000000001</v>
      </c>
    </row>
    <row r="12" spans="1:10" ht="40.15" customHeight="1" x14ac:dyDescent="0.35">
      <c r="A12" s="19" t="str">
        <f t="shared" si="0"/>
        <v>12</v>
      </c>
      <c r="B12" s="19" t="s">
        <v>60</v>
      </c>
      <c r="C12" s="22" t="s">
        <v>61</v>
      </c>
      <c r="D12" s="22" t="s">
        <v>62</v>
      </c>
      <c r="E12" s="23">
        <v>12740</v>
      </c>
      <c r="F12" s="22" t="s">
        <v>63</v>
      </c>
      <c r="G12" s="25">
        <f>VLOOKUP(D12,'[1]Ne pas prendre en compte'!$C$3:$K$158,4,FALSE)</f>
        <v>565749876</v>
      </c>
      <c r="H12" s="22" t="str">
        <f>VLOOKUP(D12,'[1]Ne pas prendre en compte'!$C$3:$K$158,9,FALSE)</f>
        <v>8h-12H 13h30-17h l-v</v>
      </c>
      <c r="I12" s="8" t="s">
        <v>64</v>
      </c>
      <c r="J12" s="9" t="s">
        <v>65</v>
      </c>
    </row>
    <row r="13" spans="1:10" ht="40.15" customHeight="1" x14ac:dyDescent="0.35">
      <c r="A13" s="19" t="str">
        <f t="shared" si="0"/>
        <v>13</v>
      </c>
      <c r="B13" s="19" t="s">
        <v>66</v>
      </c>
      <c r="C13" s="22" t="s">
        <v>67</v>
      </c>
      <c r="D13" s="22" t="s">
        <v>68</v>
      </c>
      <c r="E13" s="23">
        <v>13016</v>
      </c>
      <c r="F13" s="22" t="s">
        <v>69</v>
      </c>
      <c r="G13" s="25">
        <f>VLOOKUP(D13,'[1]Ne pas prendre en compte'!$C$3:$K$158,4,FALSE)</f>
        <v>491027047</v>
      </c>
      <c r="H13" s="22" t="str">
        <f>VLOOKUP(D13,'[1]Ne pas prendre en compte'!$C$3:$K$158,9,FALSE)</f>
        <v>8h30 à 16h30</v>
      </c>
      <c r="I13" s="8" t="s">
        <v>70</v>
      </c>
      <c r="J13" s="8" t="s">
        <v>71</v>
      </c>
    </row>
    <row r="14" spans="1:10" ht="40.15" customHeight="1" x14ac:dyDescent="0.35">
      <c r="A14" s="19" t="str">
        <f t="shared" si="0"/>
        <v>13</v>
      </c>
      <c r="B14" s="19" t="s">
        <v>66</v>
      </c>
      <c r="C14" s="22" t="s">
        <v>72</v>
      </c>
      <c r="D14" s="22" t="s">
        <v>73</v>
      </c>
      <c r="E14" s="23">
        <v>13014</v>
      </c>
      <c r="F14" s="22" t="s">
        <v>69</v>
      </c>
      <c r="G14" s="25">
        <f>VLOOKUP(D14,'[1]Ne pas prendre en compte'!$C$3:$K$158,4,FALSE)</f>
        <v>496130370</v>
      </c>
      <c r="H14" s="22" t="str">
        <f>VLOOKUP(D14,'[1]Ne pas prendre en compte'!$C$3:$K$158,9,FALSE)</f>
        <v>8h30 à 16h30 du lundi au vendredi</v>
      </c>
      <c r="I14" s="8" t="s">
        <v>74</v>
      </c>
      <c r="J14" s="8" t="s">
        <v>75</v>
      </c>
    </row>
    <row r="15" spans="1:10" ht="40.15" customHeight="1" x14ac:dyDescent="0.35">
      <c r="A15" s="19" t="str">
        <f t="shared" si="0"/>
        <v>13</v>
      </c>
      <c r="B15" s="19" t="s">
        <v>76</v>
      </c>
      <c r="C15" s="22" t="s">
        <v>77</v>
      </c>
      <c r="D15" s="22" t="s">
        <v>78</v>
      </c>
      <c r="E15" s="23">
        <v>13770</v>
      </c>
      <c r="F15" s="22" t="s">
        <v>79</v>
      </c>
      <c r="G15" s="24" t="s">
        <v>80</v>
      </c>
      <c r="H15" s="22" t="str">
        <f>VLOOKUP(D15,'[1]Ne pas prendre en compte'!$C$3:$K$158,9,FALSE)</f>
        <v>8h45 à 12h45  et de 14h à 17h30</v>
      </c>
      <c r="I15" s="8" t="s">
        <v>81</v>
      </c>
      <c r="J15" s="8" t="s">
        <v>82</v>
      </c>
    </row>
    <row r="16" spans="1:10" ht="40.15" customHeight="1" x14ac:dyDescent="0.35">
      <c r="A16" s="19" t="str">
        <f t="shared" si="0"/>
        <v>14</v>
      </c>
      <c r="B16" s="19" t="s">
        <v>83</v>
      </c>
      <c r="C16" s="22" t="s">
        <v>84</v>
      </c>
      <c r="D16" s="22" t="s">
        <v>85</v>
      </c>
      <c r="E16" s="23">
        <v>14000</v>
      </c>
      <c r="F16" s="22" t="s">
        <v>86</v>
      </c>
      <c r="G16" s="24" t="str">
        <f>VLOOKUP(D16,'[1]Ne pas prendre en compte'!$C$3:$K$158,4,FALSE)</f>
        <v>02 31 53 30 40</v>
      </c>
      <c r="H16" s="22" t="str">
        <f>VLOOKUP(D16,'[1]Ne pas prendre en compte'!$C$3:$K$158,9,FALSE)</f>
        <v>8H00 - 12H30  13H30 - 16H00</v>
      </c>
      <c r="I16" s="8">
        <v>49.180448200000001</v>
      </c>
      <c r="J16" s="8">
        <v>-0.33507770000005599</v>
      </c>
    </row>
    <row r="17" spans="1:10" ht="40.15" customHeight="1" x14ac:dyDescent="0.35">
      <c r="A17" s="19" t="str">
        <f t="shared" si="0"/>
        <v>16</v>
      </c>
      <c r="B17" s="19" t="s">
        <v>87</v>
      </c>
      <c r="C17" s="22" t="s">
        <v>88</v>
      </c>
      <c r="D17" s="22" t="s">
        <v>89</v>
      </c>
      <c r="E17" s="23">
        <v>16000</v>
      </c>
      <c r="F17" s="22" t="s">
        <v>90</v>
      </c>
      <c r="G17" s="25">
        <f>VLOOKUP(D17,'[1]Ne pas prendre en compte'!$C$3:$K$158,4,FALSE)</f>
        <v>545910573</v>
      </c>
      <c r="H17" s="22" t="str">
        <f>VLOOKUP(D17,'[1]Ne pas prendre en compte'!$C$3:$K$158,9,FALSE)</f>
        <v>Du lundi au jeudi de 8h à 17h30.</v>
      </c>
      <c r="I17" s="8" t="s">
        <v>91</v>
      </c>
      <c r="J17" s="8" t="s">
        <v>92</v>
      </c>
    </row>
    <row r="18" spans="1:10" ht="40.15" customHeight="1" x14ac:dyDescent="0.35">
      <c r="A18" s="19" t="str">
        <f t="shared" si="0"/>
        <v>16</v>
      </c>
      <c r="B18" s="19" t="s">
        <v>93</v>
      </c>
      <c r="C18" s="22" t="s">
        <v>94</v>
      </c>
      <c r="D18" s="22" t="s">
        <v>95</v>
      </c>
      <c r="E18" s="23">
        <v>16100</v>
      </c>
      <c r="F18" s="22" t="s">
        <v>96</v>
      </c>
      <c r="G18" s="25" t="s">
        <v>97</v>
      </c>
      <c r="H18" s="22" t="str">
        <f>VLOOKUP(D18,'[1]Ne pas prendre en compte'!$C$3:$K$158,9,FALSE)</f>
        <v>8H-12H00 13H30-17H00</v>
      </c>
      <c r="I18" s="8" t="s">
        <v>98</v>
      </c>
      <c r="J18" s="8" t="s">
        <v>99</v>
      </c>
    </row>
    <row r="19" spans="1:10" ht="40.15" customHeight="1" x14ac:dyDescent="0.35">
      <c r="A19" s="19" t="str">
        <f t="shared" si="0"/>
        <v>17</v>
      </c>
      <c r="B19" s="19" t="s">
        <v>100</v>
      </c>
      <c r="C19" s="22" t="s">
        <v>94</v>
      </c>
      <c r="D19" s="22" t="s">
        <v>101</v>
      </c>
      <c r="E19" s="23">
        <v>17460</v>
      </c>
      <c r="F19" s="22" t="s">
        <v>102</v>
      </c>
      <c r="G19" s="24" t="str">
        <f>VLOOKUP(D19,'[1]Ne pas prendre en compte'!$C$3:$K$158,4,FALSE)</f>
        <v>05 46 92 05 05</v>
      </c>
      <c r="H19" s="22" t="str">
        <f>VLOOKUP(D19,'[1]Ne pas prendre en compte'!$C$3:$K$158,9,FALSE)</f>
        <v>8h-12h  13h30-17h</v>
      </c>
      <c r="I19" s="8" t="s">
        <v>103</v>
      </c>
      <c r="J19" s="8" t="s">
        <v>104</v>
      </c>
    </row>
    <row r="20" spans="1:10" ht="40.15" customHeight="1" x14ac:dyDescent="0.35">
      <c r="A20" s="19" t="str">
        <f t="shared" si="0"/>
        <v>17</v>
      </c>
      <c r="B20" s="19" t="s">
        <v>105</v>
      </c>
      <c r="C20" s="22" t="s">
        <v>106</v>
      </c>
      <c r="D20" s="22" t="s">
        <v>718</v>
      </c>
      <c r="E20" s="23">
        <v>17180</v>
      </c>
      <c r="F20" s="22" t="s">
        <v>107</v>
      </c>
      <c r="G20" s="25" t="s">
        <v>719</v>
      </c>
      <c r="H20" s="22" t="s">
        <v>108</v>
      </c>
      <c r="I20" s="8" t="s">
        <v>720</v>
      </c>
      <c r="J20" s="8" t="s">
        <v>721</v>
      </c>
    </row>
    <row r="21" spans="1:10" ht="40.15" customHeight="1" x14ac:dyDescent="0.35">
      <c r="A21" s="19" t="str">
        <f t="shared" si="0"/>
        <v>18</v>
      </c>
      <c r="B21" s="19" t="s">
        <v>109</v>
      </c>
      <c r="C21" s="22" t="s">
        <v>43</v>
      </c>
      <c r="D21" s="22" t="s">
        <v>110</v>
      </c>
      <c r="E21" s="23">
        <v>18570</v>
      </c>
      <c r="F21" s="22" t="s">
        <v>111</v>
      </c>
      <c r="G21" s="24" t="str">
        <f>VLOOKUP(D21,'[1]Ne pas prendre en compte'!$C$3:$K$158,4,FALSE)</f>
        <v>02 48 67 88 67</v>
      </c>
      <c r="H21" s="22" t="str">
        <f>VLOOKUP(D21,'[1]Ne pas prendre en compte'!$C$3:$K$158,9,FALSE)</f>
        <v>Lundi au Jeudi : 7h30-12h00 / 13h30-17h00  Vendredi  : 7h30-12h00 / 13h30-16h00</v>
      </c>
      <c r="I21" s="8" t="s">
        <v>112</v>
      </c>
      <c r="J21" s="8" t="s">
        <v>113</v>
      </c>
    </row>
    <row r="22" spans="1:10" ht="40.15" customHeight="1" x14ac:dyDescent="0.35">
      <c r="A22" s="19" t="str">
        <f t="shared" si="0"/>
        <v>20</v>
      </c>
      <c r="B22" s="19" t="s">
        <v>114</v>
      </c>
      <c r="C22" s="22" t="s">
        <v>115</v>
      </c>
      <c r="D22" s="22" t="s">
        <v>116</v>
      </c>
      <c r="E22" s="23">
        <v>20167</v>
      </c>
      <c r="F22" s="22" t="s">
        <v>117</v>
      </c>
      <c r="G22" s="24" t="str">
        <f>VLOOKUP(D22,'[1]Ne pas prendre en compte'!$C$3:$K$158,4,FALSE)</f>
        <v>04 95 22 11 70</v>
      </c>
      <c r="H22" s="22" t="str">
        <f>VLOOKUP(D22,'[1]Ne pas prendre en compte'!$C$3:$K$158,9,FALSE)</f>
        <v>Du lundi au vendredi :   - de 6h à 17h   Le samedi :   - de 6h à 12h     Fermé le dimanche</v>
      </c>
      <c r="I22" s="8" t="s">
        <v>118</v>
      </c>
      <c r="J22" s="8" t="s">
        <v>119</v>
      </c>
    </row>
    <row r="23" spans="1:10" ht="40.15" customHeight="1" x14ac:dyDescent="0.35">
      <c r="A23" s="19" t="str">
        <f t="shared" si="0"/>
        <v>20</v>
      </c>
      <c r="B23" s="19" t="s">
        <v>120</v>
      </c>
      <c r="C23" s="22" t="s">
        <v>121</v>
      </c>
      <c r="D23" s="22" t="s">
        <v>122</v>
      </c>
      <c r="E23" s="23">
        <v>20620</v>
      </c>
      <c r="F23" s="22" t="s">
        <v>123</v>
      </c>
      <c r="G23" s="24" t="str">
        <f>VLOOKUP(D23,'[1]Ne pas prendre en compte'!$C$3:$K$158,4,FALSE)</f>
        <v>04 95 31 17 64</v>
      </c>
      <c r="H23" s="22" t="str">
        <f>VLOOKUP(D23,'[1]Ne pas prendre en compte'!$C$3:$K$158,9,FALSE)</f>
        <v>Lundi au vendredi 7h30-12h / 13h-16h -Le Samedi matin sur RDV</v>
      </c>
      <c r="I23" s="8" t="s">
        <v>14</v>
      </c>
      <c r="J23" s="8" t="s">
        <v>15</v>
      </c>
    </row>
    <row r="24" spans="1:10" ht="40.15" customHeight="1" x14ac:dyDescent="0.35">
      <c r="A24" s="19" t="str">
        <f t="shared" si="0"/>
        <v>21</v>
      </c>
      <c r="B24" s="19" t="s">
        <v>124</v>
      </c>
      <c r="C24" s="22" t="s">
        <v>125</v>
      </c>
      <c r="D24" s="22" t="s">
        <v>126</v>
      </c>
      <c r="E24" s="23">
        <v>21600</v>
      </c>
      <c r="F24" s="22" t="s">
        <v>127</v>
      </c>
      <c r="G24" s="24" t="str">
        <f>VLOOKUP(D24,'[1]Ne pas prendre en compte'!$C$3:$K$158,4,FALSE)</f>
        <v>03 80 68 22 10</v>
      </c>
      <c r="H24" s="22" t="str">
        <f>VLOOKUP(D24,'[1]Ne pas prendre en compte'!$C$3:$K$158,9,FALSE)</f>
        <v>8H00-12H00 / 14H00-18H00 (du lundi au vendredi)</v>
      </c>
      <c r="I24" s="8" t="s">
        <v>14</v>
      </c>
      <c r="J24" s="8" t="s">
        <v>15</v>
      </c>
    </row>
    <row r="25" spans="1:10" ht="40.15" customHeight="1" x14ac:dyDescent="0.35">
      <c r="A25" s="19" t="str">
        <f t="shared" si="0"/>
        <v>22</v>
      </c>
      <c r="B25" s="19" t="s">
        <v>128</v>
      </c>
      <c r="C25" s="27" t="s">
        <v>129</v>
      </c>
      <c r="D25" s="22" t="s">
        <v>130</v>
      </c>
      <c r="E25" s="28">
        <v>22300</v>
      </c>
      <c r="F25" s="27" t="s">
        <v>131</v>
      </c>
      <c r="G25" s="24" t="str">
        <f>VLOOKUP(D25,'[1]Ne pas prendre en compte'!$C$3:$K$158,4,FALSE)</f>
        <v>02 96 37 00 34</v>
      </c>
      <c r="H25" s="22" t="str">
        <f>VLOOKUP(D25,'[1]Ne pas prendre en compte'!$C$3:$K$158,9,FALSE)</f>
        <v>9h-11h30 / 14h-17h Vendredi 16h</v>
      </c>
      <c r="I25" s="8" t="s">
        <v>132</v>
      </c>
      <c r="J25" s="8" t="s">
        <v>133</v>
      </c>
    </row>
    <row r="26" spans="1:10" ht="40.15" customHeight="1" x14ac:dyDescent="0.35">
      <c r="A26" s="19" t="str">
        <f t="shared" si="0"/>
        <v>22</v>
      </c>
      <c r="B26" s="19" t="s">
        <v>134</v>
      </c>
      <c r="C26" s="27" t="s">
        <v>129</v>
      </c>
      <c r="D26" s="22" t="s">
        <v>135</v>
      </c>
      <c r="E26" s="28">
        <v>22100</v>
      </c>
      <c r="F26" s="27" t="s">
        <v>136</v>
      </c>
      <c r="G26" s="24" t="str">
        <f>VLOOKUP(D26,'[1]Ne pas prendre en compte'!$C$3:$K$158,4,FALSE)</f>
        <v>02 96 83 52 80</v>
      </c>
      <c r="H26" s="22" t="str">
        <f>VLOOKUP(D26,'[1]Ne pas prendre en compte'!$C$3:$K$158,9,FALSE)</f>
        <v>9h-11h30 / 14h-17h Vendredi 16h</v>
      </c>
      <c r="I26" s="8" t="s">
        <v>137</v>
      </c>
      <c r="J26" s="8" t="s">
        <v>138</v>
      </c>
    </row>
    <row r="27" spans="1:10" ht="40.15" customHeight="1" x14ac:dyDescent="0.35">
      <c r="A27" s="19" t="str">
        <f t="shared" si="0"/>
        <v>22</v>
      </c>
      <c r="B27" s="19" t="s">
        <v>139</v>
      </c>
      <c r="C27" s="22" t="s">
        <v>140</v>
      </c>
      <c r="D27" s="22" t="s">
        <v>141</v>
      </c>
      <c r="E27" s="23">
        <v>22440</v>
      </c>
      <c r="F27" s="22" t="s">
        <v>142</v>
      </c>
      <c r="G27" s="24" t="str">
        <f>VLOOKUP(D27,'[1]Ne pas prendre en compte'!$C$3:$K$158,4,FALSE)</f>
        <v>02 96 76 63 29</v>
      </c>
      <c r="H27" s="22" t="str">
        <f>VLOOKUP(D27,'[1]Ne pas prendre en compte'!$C$3:$K$158,9,FALSE)</f>
        <v>8H00-12H00 / 14H00-17H45 (17h00 le vendredi)</v>
      </c>
      <c r="I27" s="8" t="s">
        <v>143</v>
      </c>
      <c r="J27" s="8" t="s">
        <v>144</v>
      </c>
    </row>
    <row r="28" spans="1:10" ht="40.15" customHeight="1" x14ac:dyDescent="0.35">
      <c r="A28" s="19" t="str">
        <f t="shared" si="0"/>
        <v>24</v>
      </c>
      <c r="B28" s="19" t="s">
        <v>145</v>
      </c>
      <c r="C28" s="22" t="s">
        <v>146</v>
      </c>
      <c r="D28" s="22" t="s">
        <v>147</v>
      </c>
      <c r="E28" s="23">
        <v>24100</v>
      </c>
      <c r="F28" s="22" t="s">
        <v>148</v>
      </c>
      <c r="G28" s="25">
        <f>VLOOKUP(D28,'[1]Ne pas prendre en compte'!$C$3:$K$158,4,FALSE)</f>
        <v>532188888</v>
      </c>
      <c r="H28" s="22" t="str">
        <f>VLOOKUP(D28,'[1]Ne pas prendre en compte'!$C$3:$K$158,9,FALSE)</f>
        <v>Lundi au Vendredi de 8h30-12h00  13h-17H00 (16H30 Vendredi)</v>
      </c>
      <c r="I28" s="8" t="s">
        <v>149</v>
      </c>
      <c r="J28" s="8" t="s">
        <v>150</v>
      </c>
    </row>
    <row r="29" spans="1:10" ht="40.15" customHeight="1" x14ac:dyDescent="0.35">
      <c r="A29" s="19" t="str">
        <f t="shared" si="0"/>
        <v>25</v>
      </c>
      <c r="B29" s="19" t="s">
        <v>151</v>
      </c>
      <c r="C29" s="29" t="s">
        <v>152</v>
      </c>
      <c r="D29" s="22" t="s">
        <v>153</v>
      </c>
      <c r="E29" s="23">
        <v>25500</v>
      </c>
      <c r="F29" s="22" t="s">
        <v>154</v>
      </c>
      <c r="G29" s="24" t="s">
        <v>155</v>
      </c>
      <c r="H29" s="22" t="str">
        <f>VLOOKUP(D29,'[1]Ne pas prendre en compte'!$C$3:$K$158,9,FALSE)</f>
        <v>7h30 à 12h00  13h30 à 17h00</v>
      </c>
      <c r="I29" s="8" t="s">
        <v>156</v>
      </c>
      <c r="J29" s="8" t="s">
        <v>157</v>
      </c>
    </row>
    <row r="30" spans="1:10" ht="40.15" customHeight="1" x14ac:dyDescent="0.35">
      <c r="A30" s="19" t="str">
        <f t="shared" si="0"/>
        <v>25</v>
      </c>
      <c r="B30" s="19" t="s">
        <v>158</v>
      </c>
      <c r="C30" s="22" t="s">
        <v>159</v>
      </c>
      <c r="D30" s="22" t="s">
        <v>160</v>
      </c>
      <c r="E30" s="23">
        <v>25440</v>
      </c>
      <c r="F30" s="22" t="s">
        <v>161</v>
      </c>
      <c r="G30" s="24" t="str">
        <f>VLOOKUP(D30,'[1]Ne pas prendre en compte'!$C$3:$K$158,4,FALSE)</f>
        <v>03 81 87 87 94</v>
      </c>
      <c r="H30" s="22" t="str">
        <f>VLOOKUP(D30,'[1]Ne pas prendre en compte'!$C$3:$K$158,9,FALSE)</f>
        <v>08h-12h / 13h-17h</v>
      </c>
      <c r="I30" s="8" t="s">
        <v>162</v>
      </c>
      <c r="J30" s="8" t="s">
        <v>163</v>
      </c>
    </row>
    <row r="31" spans="1:10" ht="40.15" customHeight="1" x14ac:dyDescent="0.35">
      <c r="A31" s="19" t="str">
        <f t="shared" si="0"/>
        <v>26</v>
      </c>
      <c r="B31" s="19" t="s">
        <v>164</v>
      </c>
      <c r="C31" s="29" t="s">
        <v>165</v>
      </c>
      <c r="D31" s="22" t="s">
        <v>166</v>
      </c>
      <c r="E31" s="23">
        <v>26000</v>
      </c>
      <c r="F31" s="22" t="s">
        <v>167</v>
      </c>
      <c r="G31" s="24" t="str">
        <f>VLOOKUP(D31,'[1]Ne pas prendre en compte'!$C$3:$K$158,4,FALSE)</f>
        <v>04 75 78 59 00</v>
      </c>
      <c r="H31" s="22" t="str">
        <f>VLOOKUP(D31,'[1]Ne pas prendre en compte'!$C$3:$K$158,9,FALSE)</f>
        <v>7h 15h</v>
      </c>
      <c r="I31" s="8" t="s">
        <v>168</v>
      </c>
      <c r="J31" s="8" t="s">
        <v>169</v>
      </c>
    </row>
    <row r="32" spans="1:10" ht="40.15" customHeight="1" x14ac:dyDescent="0.35">
      <c r="A32" s="19" t="str">
        <f t="shared" si="0"/>
        <v>27</v>
      </c>
      <c r="B32" s="19" t="s">
        <v>170</v>
      </c>
      <c r="C32" s="22" t="s">
        <v>171</v>
      </c>
      <c r="D32" s="22" t="s">
        <v>172</v>
      </c>
      <c r="E32" s="23">
        <v>27000</v>
      </c>
      <c r="F32" s="22" t="s">
        <v>173</v>
      </c>
      <c r="G32" s="24" t="s">
        <v>174</v>
      </c>
      <c r="H32" s="22" t="str">
        <f>VLOOKUP(D32,'[1]Ne pas prendre en compte'!$C$3:$K$158,9,FALSE)</f>
        <v>Du mardi au vendredi de 10h à 17h   Et exceptionnellement le samedi sur rendez-vosu</v>
      </c>
      <c r="I32" s="8" t="s">
        <v>175</v>
      </c>
      <c r="J32" s="8" t="s">
        <v>176</v>
      </c>
    </row>
    <row r="33" spans="1:10" ht="40.15" customHeight="1" x14ac:dyDescent="0.35">
      <c r="A33" s="19" t="str">
        <f t="shared" si="0"/>
        <v>28</v>
      </c>
      <c r="B33" s="19" t="s">
        <v>177</v>
      </c>
      <c r="C33" s="22" t="s">
        <v>43</v>
      </c>
      <c r="D33" s="22" t="s">
        <v>178</v>
      </c>
      <c r="E33" s="23">
        <v>28630</v>
      </c>
      <c r="F33" s="22" t="s">
        <v>179</v>
      </c>
      <c r="G33" s="24" t="str">
        <f>VLOOKUP(D33,'[1]Ne pas prendre en compte'!$C$3:$K$158,4,FALSE)</f>
        <v>02 37 34 34 20</v>
      </c>
      <c r="H33" s="22" t="str">
        <f>VLOOKUP(D33,'[1]Ne pas prendre en compte'!$C$3:$K$158,9,FALSE)</f>
        <v>Lundi au Vendredi : 8h00-12h00 / 13h30-17h30</v>
      </c>
      <c r="I33" s="8" t="s">
        <v>180</v>
      </c>
      <c r="J33" s="8" t="s">
        <v>181</v>
      </c>
    </row>
    <row r="34" spans="1:10" ht="40.15" customHeight="1" x14ac:dyDescent="0.35">
      <c r="A34" s="19" t="str">
        <f t="shared" si="0"/>
        <v>29</v>
      </c>
      <c r="B34" s="19" t="s">
        <v>182</v>
      </c>
      <c r="C34" s="22" t="s">
        <v>183</v>
      </c>
      <c r="D34" s="22" t="s">
        <v>184</v>
      </c>
      <c r="E34" s="23">
        <v>29490</v>
      </c>
      <c r="F34" s="22" t="s">
        <v>185</v>
      </c>
      <c r="G34" s="24" t="str">
        <f>VLOOKUP(D34,'[1]Ne pas prendre en compte'!$C$3:$K$158,4,FALSE)</f>
        <v>02 98 03 29 98</v>
      </c>
      <c r="H34" s="22" t="str">
        <f>VLOOKUP(D34,'[1]Ne pas prendre en compte'!$C$3:$K$158,9,FALSE)</f>
        <v>Du Lundi au Vendredi : 07h00 - 19h00 en continu  Samedi : 08h00 - 17h00 en continu</v>
      </c>
      <c r="I34" s="8" t="s">
        <v>186</v>
      </c>
      <c r="J34" s="8" t="s">
        <v>187</v>
      </c>
    </row>
    <row r="35" spans="1:10" ht="40.15" customHeight="1" x14ac:dyDescent="0.35">
      <c r="A35" s="19" t="str">
        <f t="shared" si="0"/>
        <v>29</v>
      </c>
      <c r="B35" s="19" t="s">
        <v>188</v>
      </c>
      <c r="C35" s="22" t="s">
        <v>189</v>
      </c>
      <c r="D35" s="22" t="s">
        <v>190</v>
      </c>
      <c r="E35" s="23">
        <v>29600</v>
      </c>
      <c r="F35" s="22" t="s">
        <v>191</v>
      </c>
      <c r="G35" s="24" t="s">
        <v>192</v>
      </c>
      <c r="H35" s="22" t="str">
        <f>VLOOKUP(D35,'[1]Ne pas prendre en compte'!$C$3:$K$158,9,FALSE)</f>
        <v>mardi 14h 18h  mercrerdi au samedi 9h 12h et 14h 18h</v>
      </c>
      <c r="I35" s="9" t="s">
        <v>193</v>
      </c>
      <c r="J35" s="9" t="s">
        <v>194</v>
      </c>
    </row>
    <row r="36" spans="1:10" ht="40.15" customHeight="1" x14ac:dyDescent="0.35">
      <c r="A36" s="19" t="str">
        <f t="shared" si="0"/>
        <v>29</v>
      </c>
      <c r="B36" s="19" t="s">
        <v>195</v>
      </c>
      <c r="C36" s="27" t="s">
        <v>129</v>
      </c>
      <c r="D36" s="22" t="s">
        <v>196</v>
      </c>
      <c r="E36" s="28">
        <v>29000</v>
      </c>
      <c r="F36" s="27" t="s">
        <v>197</v>
      </c>
      <c r="G36" s="24" t="str">
        <f>VLOOKUP(D36,'[1]Ne pas prendre en compte'!$C$3:$K$158,4,FALSE)</f>
        <v>02 98 52 78 67</v>
      </c>
      <c r="H36" s="22" t="str">
        <f>VLOOKUP(D36,'[1]Ne pas prendre en compte'!$C$3:$K$158,9,FALSE)</f>
        <v>9h-11h30 / 14h-17h Vendredi 16h</v>
      </c>
      <c r="I36" s="8" t="s">
        <v>198</v>
      </c>
      <c r="J36" s="8" t="s">
        <v>199</v>
      </c>
    </row>
    <row r="37" spans="1:10" ht="40.15" customHeight="1" x14ac:dyDescent="0.35">
      <c r="A37" s="19" t="str">
        <f t="shared" si="0"/>
        <v>30</v>
      </c>
      <c r="B37" s="19" t="s">
        <v>200</v>
      </c>
      <c r="C37" s="22" t="s">
        <v>201</v>
      </c>
      <c r="D37" s="22" t="s">
        <v>202</v>
      </c>
      <c r="E37" s="23">
        <v>30120</v>
      </c>
      <c r="F37" s="22" t="s">
        <v>203</v>
      </c>
      <c r="G37" s="25">
        <v>972389301</v>
      </c>
      <c r="H37" s="22" t="str">
        <f>VLOOKUP(D37,'[1]Ne pas prendre en compte'!$C$3:$K$158,9,FALSE)</f>
        <v>Le Mardi et jeudi de 9h à 12h et de 14h à 17h  Le Mercredi de 14h à 17h  Le Samedi de 10h à 12h et de 14h à 17h</v>
      </c>
      <c r="I37" s="9" t="s">
        <v>204</v>
      </c>
      <c r="J37" s="9" t="s">
        <v>205</v>
      </c>
    </row>
    <row r="38" spans="1:10" ht="40.15" customHeight="1" x14ac:dyDescent="0.35">
      <c r="A38" s="19" t="str">
        <f t="shared" si="0"/>
        <v>31</v>
      </c>
      <c r="B38" s="19" t="s">
        <v>206</v>
      </c>
      <c r="C38" s="22" t="s">
        <v>207</v>
      </c>
      <c r="D38" s="22" t="s">
        <v>208</v>
      </c>
      <c r="E38" s="23">
        <v>31200</v>
      </c>
      <c r="F38" s="22" t="s">
        <v>209</v>
      </c>
      <c r="G38" s="25">
        <f>VLOOKUP(D38,'[1]Ne pas prendre en compte'!$C$3:$K$158,4,FALSE)</f>
        <v>534400777</v>
      </c>
      <c r="H38" s="22" t="str">
        <f>VLOOKUP(D38,'[1]Ne pas prendre en compte'!$C$3:$K$158,9,FALSE)</f>
        <v>Lundi au vendredi de 7h30 à 12h30 et de 13h30 à 17h00</v>
      </c>
      <c r="I38" s="9" t="s">
        <v>210</v>
      </c>
      <c r="J38" s="9" t="s">
        <v>211</v>
      </c>
    </row>
    <row r="39" spans="1:10" ht="40.15" customHeight="1" x14ac:dyDescent="0.35">
      <c r="A39" s="19" t="str">
        <f t="shared" si="0"/>
        <v>32</v>
      </c>
      <c r="B39" s="19" t="s">
        <v>212</v>
      </c>
      <c r="C39" s="22" t="s">
        <v>213</v>
      </c>
      <c r="D39" s="22" t="s">
        <v>214</v>
      </c>
      <c r="E39" s="23">
        <v>32000</v>
      </c>
      <c r="F39" s="22" t="s">
        <v>215</v>
      </c>
      <c r="G39" s="25">
        <f>VLOOKUP(D39,'[1]Ne pas prendre en compte'!$C$3:$K$158,4,FALSE)</f>
        <v>562066843</v>
      </c>
      <c r="H39" s="22" t="str">
        <f>VLOOKUP(D39,'[1]Ne pas prendre en compte'!$C$3:$K$158,9,FALSE)</f>
        <v>Du lundi au vendredi :  de 8h à 12h et de 13h30 à 17h</v>
      </c>
      <c r="I39" s="8" t="s">
        <v>216</v>
      </c>
      <c r="J39" s="8" t="s">
        <v>217</v>
      </c>
    </row>
    <row r="40" spans="1:10" ht="40.15" customHeight="1" x14ac:dyDescent="0.35">
      <c r="A40" s="19" t="str">
        <f t="shared" ref="A40:A71" si="1">LEFT(E40,2)</f>
        <v>33</v>
      </c>
      <c r="B40" s="19" t="s">
        <v>218</v>
      </c>
      <c r="C40" s="22" t="s">
        <v>219</v>
      </c>
      <c r="D40" s="22" t="s">
        <v>220</v>
      </c>
      <c r="E40" s="23">
        <v>33300</v>
      </c>
      <c r="F40" s="22" t="s">
        <v>221</v>
      </c>
      <c r="G40" s="25">
        <f>VLOOKUP(D40,'[1]Ne pas prendre en compte'!$C$3:$K$158,4,FALSE)</f>
        <v>556104619</v>
      </c>
      <c r="H40" s="22" t="str">
        <f>VLOOKUP(D40,'[1]Ne pas prendre en compte'!$C$3:$K$158,9,FALSE)</f>
        <v>Du lundi au vendredi de 9h30 - 12h et 13h30 - 17h30</v>
      </c>
      <c r="I40" s="8" t="s">
        <v>222</v>
      </c>
      <c r="J40" s="8" t="s">
        <v>223</v>
      </c>
    </row>
    <row r="41" spans="1:10" ht="40.15" customHeight="1" x14ac:dyDescent="0.35">
      <c r="A41" s="19" t="str">
        <f t="shared" si="1"/>
        <v>33</v>
      </c>
      <c r="B41" s="19" t="s">
        <v>218</v>
      </c>
      <c r="C41" s="22" t="s">
        <v>146</v>
      </c>
      <c r="D41" s="22" t="s">
        <v>224</v>
      </c>
      <c r="E41" s="23">
        <v>33130</v>
      </c>
      <c r="F41" s="22" t="s">
        <v>225</v>
      </c>
      <c r="G41" s="25">
        <f>VLOOKUP(D41,'[1]Ne pas prendre en compte'!$C$3:$K$158,4,FALSE)</f>
        <v>556497500</v>
      </c>
      <c r="H41" s="22" t="str">
        <f>VLOOKUP(D41,'[1]Ne pas prendre en compte'!$C$3:$K$158,9,FALSE)</f>
        <v>Lundi au Jeudi de 8h00 - 17h00 / Vendredi de 8h00 - 16h30</v>
      </c>
      <c r="I41" s="8" t="s">
        <v>149</v>
      </c>
      <c r="J41" s="8" t="s">
        <v>150</v>
      </c>
    </row>
    <row r="42" spans="1:10" ht="40.15" customHeight="1" x14ac:dyDescent="0.35">
      <c r="A42" s="19" t="str">
        <f t="shared" si="1"/>
        <v>33</v>
      </c>
      <c r="B42" s="19" t="s">
        <v>226</v>
      </c>
      <c r="C42" s="22" t="s">
        <v>146</v>
      </c>
      <c r="D42" s="22" t="s">
        <v>227</v>
      </c>
      <c r="E42" s="23">
        <v>33500</v>
      </c>
      <c r="F42" s="22" t="s">
        <v>228</v>
      </c>
      <c r="G42" s="25">
        <f>VLOOKUP(D42,'[1]Ne pas prendre en compte'!$C$3:$K$158,4,FALSE)</f>
        <v>532188888</v>
      </c>
      <c r="H42" s="22" t="str">
        <f>VLOOKUP(D42,'[1]Ne pas prendre en compte'!$C$3:$K$158,9,FALSE)</f>
        <v>Lundi au Vendredi de 8h30-12h00 13H 17H  (16h30 le vendredi)</v>
      </c>
      <c r="I42" s="8" t="s">
        <v>149</v>
      </c>
      <c r="J42" s="8" t="s">
        <v>150</v>
      </c>
    </row>
    <row r="43" spans="1:10" ht="40.15" customHeight="1" x14ac:dyDescent="0.35">
      <c r="A43" s="19" t="str">
        <f t="shared" si="1"/>
        <v>34</v>
      </c>
      <c r="B43" s="19" t="s">
        <v>229</v>
      </c>
      <c r="C43" s="22" t="s">
        <v>56</v>
      </c>
      <c r="D43" s="22" t="s">
        <v>230</v>
      </c>
      <c r="E43" s="23">
        <v>34710</v>
      </c>
      <c r="F43" s="22" t="s">
        <v>231</v>
      </c>
      <c r="G43" s="24" t="s">
        <v>232</v>
      </c>
      <c r="H43" s="22" t="str">
        <f>VLOOKUP(D43,'[1]Ne pas prendre en compte'!$C$3:$K$158,9,FALSE)</f>
        <v>07h30-12h00 / 13h00-17h00 (lundi au jeudi)  07h30-12h00 / 13h00-16h00 (vendredi)</v>
      </c>
      <c r="I43" s="8">
        <v>43.204099999999997</v>
      </c>
      <c r="J43" s="8">
        <v>2.4104700000000001</v>
      </c>
    </row>
    <row r="44" spans="1:10" ht="40.15" customHeight="1" x14ac:dyDescent="0.35">
      <c r="A44" s="19" t="str">
        <f t="shared" si="1"/>
        <v>34</v>
      </c>
      <c r="B44" s="19" t="s">
        <v>233</v>
      </c>
      <c r="C44" s="22" t="s">
        <v>234</v>
      </c>
      <c r="D44" s="22" t="s">
        <v>235</v>
      </c>
      <c r="E44" s="23">
        <v>34570</v>
      </c>
      <c r="F44" s="22" t="s">
        <v>236</v>
      </c>
      <c r="G44" s="25">
        <f>VLOOKUP(D44,'[1]Ne pas prendre en compte'!$C$3:$K$158,4,FALSE)</f>
        <v>467478900</v>
      </c>
      <c r="H44" s="22" t="str">
        <f>VLOOKUP(D44,'[1]Ne pas prendre en compte'!$C$3:$K$158,9,FALSE)</f>
        <v>Lundi au Vendredi de 7h30 à 17h00</v>
      </c>
      <c r="I44" s="9" t="s">
        <v>237</v>
      </c>
      <c r="J44" s="9" t="s">
        <v>238</v>
      </c>
    </row>
    <row r="45" spans="1:10" ht="40.15" customHeight="1" x14ac:dyDescent="0.35">
      <c r="A45" s="19" t="str">
        <f t="shared" si="1"/>
        <v>35</v>
      </c>
      <c r="B45" s="19" t="s">
        <v>239</v>
      </c>
      <c r="C45" s="22" t="s">
        <v>129</v>
      </c>
      <c r="D45" s="22" t="s">
        <v>240</v>
      </c>
      <c r="E45" s="23">
        <v>35000</v>
      </c>
      <c r="F45" s="22" t="s">
        <v>241</v>
      </c>
      <c r="G45" s="24" t="str">
        <f>VLOOKUP(D45,'[1]Ne pas prendre en compte'!$C$3:$K$158,4,FALSE)</f>
        <v>02 99 14 77 76</v>
      </c>
      <c r="H45" s="22" t="str">
        <f>VLOOKUP(D45,'[1]Ne pas prendre en compte'!$C$3:$K$158,9,FALSE)</f>
        <v>9h-11h30 / 14h-16h30 (vendredi 15h)</v>
      </c>
      <c r="I45" s="8" t="s">
        <v>242</v>
      </c>
      <c r="J45" s="8" t="s">
        <v>243</v>
      </c>
    </row>
    <row r="46" spans="1:10" ht="40.15" customHeight="1" x14ac:dyDescent="0.35">
      <c r="A46" s="19" t="str">
        <f t="shared" si="1"/>
        <v>35</v>
      </c>
      <c r="B46" s="19" t="s">
        <v>244</v>
      </c>
      <c r="C46" s="27" t="s">
        <v>129</v>
      </c>
      <c r="D46" s="22" t="s">
        <v>245</v>
      </c>
      <c r="E46" s="28">
        <v>35400</v>
      </c>
      <c r="F46" s="27" t="s">
        <v>246</v>
      </c>
      <c r="G46" s="24" t="str">
        <f>VLOOKUP(D46,'[1]Ne pas prendre en compte'!$C$3:$K$158,4,FALSE)</f>
        <v>02 99 81 69 43</v>
      </c>
      <c r="H46" s="22" t="str">
        <f>VLOOKUP(D46,'[1]Ne pas prendre en compte'!$C$3:$K$158,9,FALSE)</f>
        <v>9h-11h30 / 14h-16h30 Vendredi 16h</v>
      </c>
      <c r="I46" s="8" t="s">
        <v>247</v>
      </c>
      <c r="J46" s="8" t="s">
        <v>248</v>
      </c>
    </row>
    <row r="47" spans="1:10" ht="40.15" customHeight="1" x14ac:dyDescent="0.35">
      <c r="A47" s="19" t="str">
        <f t="shared" si="1"/>
        <v>35</v>
      </c>
      <c r="B47" s="19" t="s">
        <v>249</v>
      </c>
      <c r="C47" s="27" t="s">
        <v>129</v>
      </c>
      <c r="D47" s="22" t="s">
        <v>250</v>
      </c>
      <c r="E47" s="28">
        <v>35600</v>
      </c>
      <c r="F47" s="27" t="s">
        <v>251</v>
      </c>
      <c r="G47" s="24" t="str">
        <f>VLOOKUP(D47,'[1]Ne pas prendre en compte'!$C$3:$K$158,4,FALSE)</f>
        <v>02 99 71 00 10</v>
      </c>
      <c r="H47" s="22" t="str">
        <f>VLOOKUP(D47,'[1]Ne pas prendre en compte'!$C$3:$K$158,9,FALSE)</f>
        <v>9h-11h30 / 14h-17h Vendredi 16h</v>
      </c>
      <c r="I47" s="8" t="s">
        <v>252</v>
      </c>
      <c r="J47" s="8" t="s">
        <v>253</v>
      </c>
    </row>
    <row r="48" spans="1:10" ht="40.15" customHeight="1" x14ac:dyDescent="0.35">
      <c r="A48" s="19" t="str">
        <f t="shared" si="1"/>
        <v>36</v>
      </c>
      <c r="B48" s="19" t="s">
        <v>254</v>
      </c>
      <c r="C48" s="22" t="s">
        <v>43</v>
      </c>
      <c r="D48" s="22" t="s">
        <v>255</v>
      </c>
      <c r="E48" s="23">
        <v>36000</v>
      </c>
      <c r="F48" s="22" t="s">
        <v>256</v>
      </c>
      <c r="G48" s="24" t="str">
        <f>VLOOKUP(D48,'[1]Ne pas prendre en compte'!$C$3:$K$158,4,FALSE)</f>
        <v>02 54 34 11 33</v>
      </c>
      <c r="H48" s="22" t="str">
        <f>VLOOKUP(D48,'[1]Ne pas prendre en compte'!$C$3:$K$158,9,FALSE)</f>
        <v>Lundi au Jeudi : 8h00-12h00 / 13h30-17h00  Vendredi : 8h00-12h00 / 13h30-16h00</v>
      </c>
      <c r="I48" s="8" t="s">
        <v>257</v>
      </c>
      <c r="J48" s="8" t="s">
        <v>258</v>
      </c>
    </row>
    <row r="49" spans="1:10" ht="40.15" customHeight="1" x14ac:dyDescent="0.35">
      <c r="A49" s="19" t="str">
        <f t="shared" si="1"/>
        <v>37</v>
      </c>
      <c r="B49" s="19" t="s">
        <v>259</v>
      </c>
      <c r="C49" s="22" t="s">
        <v>260</v>
      </c>
      <c r="D49" s="22" t="s">
        <v>261</v>
      </c>
      <c r="E49" s="23">
        <v>37320</v>
      </c>
      <c r="F49" s="22" t="s">
        <v>262</v>
      </c>
      <c r="G49" s="30" t="s">
        <v>263</v>
      </c>
      <c r="H49" s="22" t="str">
        <f>VLOOKUP(D49,'[1]Ne pas prendre en compte'!$C$3:$K$158,9,FALSE)</f>
        <v>8H00-12H00 / 13H30-16H30 (du lundi au vendredi)</v>
      </c>
      <c r="I49" s="8" t="s">
        <v>14</v>
      </c>
      <c r="J49" s="8" t="s">
        <v>15</v>
      </c>
    </row>
    <row r="50" spans="1:10" ht="40.15" customHeight="1" x14ac:dyDescent="0.35">
      <c r="A50" s="19" t="str">
        <f t="shared" si="1"/>
        <v>38</v>
      </c>
      <c r="B50" s="19" t="s">
        <v>264</v>
      </c>
      <c r="C50" s="29" t="s">
        <v>165</v>
      </c>
      <c r="D50" s="22" t="s">
        <v>265</v>
      </c>
      <c r="E50" s="23">
        <v>38340</v>
      </c>
      <c r="F50" s="22" t="s">
        <v>266</v>
      </c>
      <c r="G50" s="24" t="str">
        <f>VLOOKUP(D50,'[1]Ne pas prendre en compte'!$C$3:$K$158,4,FALSE)</f>
        <v>04 76 50 44 40</v>
      </c>
      <c r="H50" s="22" t="str">
        <f>VLOOKUP(D50,'[1]Ne pas prendre en compte'!$C$3:$K$158,9,FALSE)</f>
        <v>8h 12h et 14h 16h</v>
      </c>
      <c r="I50" s="8">
        <v>45.289099999999998</v>
      </c>
      <c r="J50" s="8">
        <v>5.6228100000000003</v>
      </c>
    </row>
    <row r="51" spans="1:10" ht="40.15" customHeight="1" x14ac:dyDescent="0.35">
      <c r="A51" s="19" t="str">
        <f t="shared" si="1"/>
        <v>38</v>
      </c>
      <c r="B51" s="19" t="s">
        <v>267</v>
      </c>
      <c r="C51" s="22" t="s">
        <v>268</v>
      </c>
      <c r="D51" s="22" t="s">
        <v>269</v>
      </c>
      <c r="E51" s="23">
        <v>38300</v>
      </c>
      <c r="F51" s="22" t="s">
        <v>270</v>
      </c>
      <c r="G51" s="24" t="str">
        <f>VLOOKUP(D51,'[1]Ne pas prendre en compte'!$C$3:$K$158,4,FALSE)</f>
        <v>04 76 31 64 77</v>
      </c>
      <c r="H51" s="22" t="str">
        <f>VLOOKUP(D51,'[1]Ne pas prendre en compte'!$C$3:$K$158,9,FALSE)</f>
        <v>•	Du lundi au jeudi : 7h30 – 12h00 et de 13h – 16h30,  •	Le vendredi : 7h30 – 12h00 et de 13h – 16h</v>
      </c>
      <c r="I51" s="8" t="s">
        <v>271</v>
      </c>
      <c r="J51" s="8" t="s">
        <v>272</v>
      </c>
    </row>
    <row r="52" spans="1:10" ht="40.15" customHeight="1" x14ac:dyDescent="0.35">
      <c r="A52" s="19" t="str">
        <f t="shared" si="1"/>
        <v>39</v>
      </c>
      <c r="B52" s="19" t="s">
        <v>273</v>
      </c>
      <c r="C52" s="22" t="s">
        <v>274</v>
      </c>
      <c r="D52" s="22" t="s">
        <v>275</v>
      </c>
      <c r="E52" s="23">
        <v>39003</v>
      </c>
      <c r="F52" s="22" t="s">
        <v>276</v>
      </c>
      <c r="G52" s="25">
        <f>VLOOKUP(D52,'[1]Ne pas prendre en compte'!$C$3:$K$158,4,FALSE)</f>
        <v>384860193</v>
      </c>
      <c r="H52" s="22" t="str">
        <f>VLOOKUP(D52,'[1]Ne pas prendre en compte'!$C$3:$K$158,9,FALSE)</f>
        <v>7h-19h</v>
      </c>
      <c r="I52" s="8" t="s">
        <v>277</v>
      </c>
      <c r="J52" s="8" t="s">
        <v>278</v>
      </c>
    </row>
    <row r="53" spans="1:10" ht="40.15" customHeight="1" x14ac:dyDescent="0.35">
      <c r="A53" s="19" t="str">
        <f t="shared" si="1"/>
        <v>40</v>
      </c>
      <c r="B53" s="19" t="s">
        <v>279</v>
      </c>
      <c r="C53" s="22" t="s">
        <v>280</v>
      </c>
      <c r="D53" s="22" t="s">
        <v>281</v>
      </c>
      <c r="E53" s="23">
        <v>40000</v>
      </c>
      <c r="F53" s="22" t="s">
        <v>282</v>
      </c>
      <c r="G53" s="24" t="s">
        <v>283</v>
      </c>
      <c r="H53" s="22" t="str">
        <f>VLOOKUP(D53,'[1]Ne pas prendre en compte'!$C$3:$K$158,9,FALSE)</f>
        <v>Du lundi au vendredi de  8h00 à 12h00 et de 14h00 à 18h00  Le samedi de 9h00 à 12h00 et de 14h00 à 18h00</v>
      </c>
      <c r="I53" s="8" t="s">
        <v>284</v>
      </c>
      <c r="J53" s="8" t="s">
        <v>285</v>
      </c>
    </row>
    <row r="54" spans="1:10" ht="40.15" customHeight="1" x14ac:dyDescent="0.35">
      <c r="A54" s="19" t="str">
        <f t="shared" si="1"/>
        <v>40</v>
      </c>
      <c r="B54" s="19" t="s">
        <v>286</v>
      </c>
      <c r="C54" s="22" t="s">
        <v>287</v>
      </c>
      <c r="D54" s="22" t="s">
        <v>288</v>
      </c>
      <c r="E54" s="23">
        <v>40130</v>
      </c>
      <c r="F54" s="22" t="s">
        <v>289</v>
      </c>
      <c r="G54" s="24" t="s">
        <v>290</v>
      </c>
      <c r="H54" s="22" t="str">
        <f>VLOOKUP(D54,'[1]Ne pas prendre en compte'!$C$3:$K$158,9,FALSE)</f>
        <v>du lundi au vendredi de 9 heures à 12 heures et de 13 heures à 16 heures.  L’accueil en PAV est réalisé sur RDV.</v>
      </c>
      <c r="I54" s="8" t="s">
        <v>291</v>
      </c>
      <c r="J54" s="8" t="s">
        <v>292</v>
      </c>
    </row>
    <row r="55" spans="1:10" ht="40.15" customHeight="1" x14ac:dyDescent="0.35">
      <c r="A55" s="19" t="str">
        <f t="shared" si="1"/>
        <v>41</v>
      </c>
      <c r="B55" s="19" t="s">
        <v>293</v>
      </c>
      <c r="C55" s="22" t="s">
        <v>43</v>
      </c>
      <c r="D55" s="22" t="s">
        <v>294</v>
      </c>
      <c r="E55" s="23">
        <v>41100</v>
      </c>
      <c r="F55" s="22" t="s">
        <v>295</v>
      </c>
      <c r="G55" s="24" t="str">
        <f>VLOOKUP(D55,'[1]Ne pas prendre en compte'!$C$3:$K$158,4,FALSE)</f>
        <v>02 54 77 20 66</v>
      </c>
      <c r="H55" s="22" t="str">
        <f>VLOOKUP(D55,'[1]Ne pas prendre en compte'!$C$3:$K$158,9,FALSE)</f>
        <v>Lundi au Jeudi : 8h00-12h00 / 13h30-17h30  Vendredi : 8h00-12h00 / 13h30-16h00</v>
      </c>
      <c r="I55" s="8" t="s">
        <v>296</v>
      </c>
      <c r="J55" s="8" t="s">
        <v>297</v>
      </c>
    </row>
    <row r="56" spans="1:10" ht="40.15" customHeight="1" x14ac:dyDescent="0.35">
      <c r="A56" s="19" t="str">
        <f t="shared" si="1"/>
        <v>41</v>
      </c>
      <c r="B56" s="19" t="s">
        <v>298</v>
      </c>
      <c r="C56" s="22" t="s">
        <v>43</v>
      </c>
      <c r="D56" s="22" t="s">
        <v>299</v>
      </c>
      <c r="E56" s="23">
        <v>41200</v>
      </c>
      <c r="F56" s="22" t="s">
        <v>300</v>
      </c>
      <c r="G56" s="24" t="str">
        <f>VLOOKUP(D56,'[1]Ne pas prendre en compte'!$C$3:$K$158,4,FALSE)</f>
        <v>02 54 76 32 29</v>
      </c>
      <c r="H56" s="22" t="str">
        <f>VLOOKUP(D56,'[1]Ne pas prendre en compte'!$C$3:$K$158,9,FALSE)</f>
        <v>Lundi au Jeudi : 7h30-12h00 / 13h30-17h00  Vendredi : 7h30-12h00 / 13h30-16h00</v>
      </c>
      <c r="I56" s="8" t="s">
        <v>301</v>
      </c>
      <c r="J56" s="8" t="s">
        <v>302</v>
      </c>
    </row>
    <row r="57" spans="1:10" ht="40.15" customHeight="1" x14ac:dyDescent="0.35">
      <c r="A57" s="19" t="str">
        <f t="shared" si="1"/>
        <v>41</v>
      </c>
      <c r="B57" s="19" t="s">
        <v>303</v>
      </c>
      <c r="C57" s="22" t="s">
        <v>43</v>
      </c>
      <c r="D57" s="22" t="s">
        <v>304</v>
      </c>
      <c r="E57" s="23">
        <v>41330</v>
      </c>
      <c r="F57" s="22" t="s">
        <v>305</v>
      </c>
      <c r="G57" s="24" t="str">
        <f>VLOOKUP(D57,'[1]Ne pas prendre en compte'!$C$3:$K$158,4,FALSE)</f>
        <v>02 54 20 09 28</v>
      </c>
      <c r="H57" s="22" t="str">
        <f>VLOOKUP(D57,'[1]Ne pas prendre en compte'!$C$3:$K$158,9,FALSE)</f>
        <v>Lundi au Jeudi  : 7h30-12h00 / 13h30-17h00  Vendredi : 7h30-12h00 / 13h30-16h00</v>
      </c>
      <c r="I57" s="8" t="s">
        <v>306</v>
      </c>
      <c r="J57" s="8" t="s">
        <v>307</v>
      </c>
    </row>
    <row r="58" spans="1:10" ht="40.15" customHeight="1" x14ac:dyDescent="0.35">
      <c r="A58" s="19" t="str">
        <f t="shared" si="1"/>
        <v>42</v>
      </c>
      <c r="B58" s="19" t="s">
        <v>308</v>
      </c>
      <c r="C58" s="22" t="s">
        <v>309</v>
      </c>
      <c r="D58" s="22" t="s">
        <v>310</v>
      </c>
      <c r="E58" s="23">
        <v>42153</v>
      </c>
      <c r="F58" s="22" t="s">
        <v>311</v>
      </c>
      <c r="G58" s="25">
        <f>VLOOKUP(D58,'[1]Ne pas prendre en compte'!$C$3:$K$158,4,FALSE)</f>
        <v>477785799</v>
      </c>
      <c r="H58" s="22" t="str">
        <f>VLOOKUP(D58,'[1]Ne pas prendre en compte'!$C$3:$K$158,9,FALSE)</f>
        <v>9h-12h  14h-17h</v>
      </c>
      <c r="I58" s="8" t="s">
        <v>312</v>
      </c>
      <c r="J58" s="8" t="s">
        <v>313</v>
      </c>
    </row>
    <row r="59" spans="1:10" ht="40.15" customHeight="1" x14ac:dyDescent="0.35">
      <c r="A59" s="19" t="str">
        <f t="shared" si="1"/>
        <v>43</v>
      </c>
      <c r="B59" s="19" t="s">
        <v>314</v>
      </c>
      <c r="C59" s="22" t="s">
        <v>315</v>
      </c>
      <c r="D59" s="22" t="s">
        <v>316</v>
      </c>
      <c r="E59" s="23">
        <v>43000</v>
      </c>
      <c r="F59" s="22" t="s">
        <v>317</v>
      </c>
      <c r="G59" s="24" t="str">
        <f>VLOOKUP(D59,'[1]Ne pas prendre en compte'!$C$3:$K$158,4,FALSE)</f>
        <v>04 71 05 63 24</v>
      </c>
      <c r="H59" s="22" t="str">
        <f>VLOOKUP(D59,'[1]Ne pas prendre en compte'!$C$3:$K$158,9,FALSE)</f>
        <v>les matins du lundi au samedi de 9h00 à 11h30  les après midi : Lundi, mercredi, vendredi de 14h00 à 16h30</v>
      </c>
      <c r="I59" s="8" t="s">
        <v>318</v>
      </c>
      <c r="J59" s="8" t="s">
        <v>319</v>
      </c>
    </row>
    <row r="60" spans="1:10" ht="40.15" customHeight="1" x14ac:dyDescent="0.35">
      <c r="A60" s="19" t="str">
        <f t="shared" si="1"/>
        <v>44</v>
      </c>
      <c r="B60" s="19" t="s">
        <v>320</v>
      </c>
      <c r="C60" s="22" t="s">
        <v>321</v>
      </c>
      <c r="D60" s="22" t="s">
        <v>722</v>
      </c>
      <c r="E60" s="23" t="s">
        <v>723</v>
      </c>
      <c r="F60" s="22" t="s">
        <v>322</v>
      </c>
      <c r="G60" s="30" t="s">
        <v>725</v>
      </c>
      <c r="H60" s="22" t="s">
        <v>724</v>
      </c>
      <c r="I60" s="11" t="s">
        <v>726</v>
      </c>
      <c r="J60" s="11" t="s">
        <v>727</v>
      </c>
    </row>
    <row r="61" spans="1:10" ht="40.15" customHeight="1" x14ac:dyDescent="0.35">
      <c r="A61" s="19" t="str">
        <f t="shared" si="1"/>
        <v>44</v>
      </c>
      <c r="B61" s="19" t="s">
        <v>323</v>
      </c>
      <c r="C61" s="27" t="s">
        <v>324</v>
      </c>
      <c r="D61" s="22" t="s">
        <v>325</v>
      </c>
      <c r="E61" s="28">
        <v>44550</v>
      </c>
      <c r="F61" s="27" t="s">
        <v>326</v>
      </c>
      <c r="G61" s="24" t="str">
        <f>VLOOKUP(D61,'[1]Ne pas prendre en compte'!$C$3:$K$158,4,FALSE)</f>
        <v>02 40 22 36 42</v>
      </c>
      <c r="H61" s="22" t="str">
        <f>VLOOKUP(D61,'[1]Ne pas prendre en compte'!$C$3:$K$158,9,FALSE)</f>
        <v>9h-11h30 / 14h-17h Vendredi 16h</v>
      </c>
      <c r="I61" s="8" t="s">
        <v>327</v>
      </c>
      <c r="J61" s="8" t="s">
        <v>328</v>
      </c>
    </row>
    <row r="62" spans="1:10" ht="40.15" customHeight="1" x14ac:dyDescent="0.35">
      <c r="A62" s="19" t="str">
        <f t="shared" si="1"/>
        <v>44</v>
      </c>
      <c r="B62" s="19" t="s">
        <v>329</v>
      </c>
      <c r="C62" s="22" t="s">
        <v>330</v>
      </c>
      <c r="D62" s="22" t="s">
        <v>331</v>
      </c>
      <c r="E62" s="23">
        <v>44540</v>
      </c>
      <c r="F62" s="22" t="s">
        <v>332</v>
      </c>
      <c r="G62" s="24" t="str">
        <f>VLOOKUP(D62,'[1]Ne pas prendre en compte'!$C$3:$K$158,4,FALSE)</f>
        <v>02 40 97 78 55</v>
      </c>
      <c r="H62" s="22" t="str">
        <f>VLOOKUP(D62,'[1]Ne pas prendre en compte'!$C$3:$K$158,9,FALSE)</f>
        <v>L-M-M-J-V-S  8h30 - 12h30 / 13h30- 17h</v>
      </c>
      <c r="I62" s="8" t="s">
        <v>333</v>
      </c>
      <c r="J62" s="8" t="s">
        <v>334</v>
      </c>
    </row>
    <row r="63" spans="1:10" ht="40.15" customHeight="1" x14ac:dyDescent="0.35">
      <c r="A63" s="19" t="str">
        <f t="shared" si="1"/>
        <v>45</v>
      </c>
      <c r="B63" s="19" t="s">
        <v>335</v>
      </c>
      <c r="C63" s="22" t="s">
        <v>43</v>
      </c>
      <c r="D63" s="22" t="s">
        <v>336</v>
      </c>
      <c r="E63" s="23">
        <v>45140</v>
      </c>
      <c r="F63" s="22" t="s">
        <v>337</v>
      </c>
      <c r="G63" s="24" t="str">
        <f>VLOOKUP(D63,'[1]Ne pas prendre en compte'!$C$3:$K$158,4,FALSE)</f>
        <v>02 38 88 38 54</v>
      </c>
      <c r="H63" s="22" t="str">
        <f>VLOOKUP(D63,'[1]Ne pas prendre en compte'!$C$3:$K$158,9,FALSE)</f>
        <v>Lundi au Jeudi : 7h30-12h00 / 13h30-17h00  Vendredi : 7h30-12h00 / 13h30-16h00</v>
      </c>
      <c r="I63" s="8" t="s">
        <v>338</v>
      </c>
      <c r="J63" s="8" t="s">
        <v>339</v>
      </c>
    </row>
    <row r="64" spans="1:10" ht="40.15" customHeight="1" x14ac:dyDescent="0.35">
      <c r="A64" s="19" t="str">
        <f t="shared" si="1"/>
        <v>45</v>
      </c>
      <c r="B64" s="19" t="s">
        <v>340</v>
      </c>
      <c r="C64" s="22" t="s">
        <v>43</v>
      </c>
      <c r="D64" s="22" t="s">
        <v>341</v>
      </c>
      <c r="E64" s="23">
        <v>45200</v>
      </c>
      <c r="F64" s="22" t="s">
        <v>342</v>
      </c>
      <c r="G64" s="24" t="str">
        <f>VLOOKUP(D64,'[1]Ne pas prendre en compte'!$C$3:$K$158,4,FALSE)</f>
        <v>02 38 85 24 71</v>
      </c>
      <c r="H64" s="22" t="str">
        <f>VLOOKUP(D64,'[1]Ne pas prendre en compte'!$C$3:$K$158,9,FALSE)</f>
        <v>Lundi au Jeudi : 8h00-11h30 / 13h30-16h30  Vendredi : 8h00-11h00 / 13h30 15h30</v>
      </c>
      <c r="I64" s="8" t="s">
        <v>343</v>
      </c>
      <c r="J64" s="8" t="s">
        <v>344</v>
      </c>
    </row>
    <row r="65" spans="1:10" ht="40.15" customHeight="1" x14ac:dyDescent="0.35">
      <c r="A65" s="19" t="str">
        <f t="shared" si="1"/>
        <v>45</v>
      </c>
      <c r="B65" s="19" t="s">
        <v>345</v>
      </c>
      <c r="C65" s="22" t="s">
        <v>346</v>
      </c>
      <c r="D65" s="22" t="s">
        <v>347</v>
      </c>
      <c r="E65" s="23">
        <v>45500</v>
      </c>
      <c r="F65" s="22" t="s">
        <v>348</v>
      </c>
      <c r="G65" s="24" t="str">
        <f>VLOOKUP(D65,'[1]Ne pas prendre en compte'!$C$3:$K$158,4,FALSE)</f>
        <v>02 38 29 19 52</v>
      </c>
      <c r="H65" s="22" t="str">
        <f>VLOOKUP(D65,'[1]Ne pas prendre en compte'!$C$3:$K$158,9,FALSE)</f>
        <v>8H00-12H00 / 13H30-18H00 (du lundi au vendredi)</v>
      </c>
      <c r="I65" s="8" t="s">
        <v>14</v>
      </c>
      <c r="J65" s="8" t="s">
        <v>15</v>
      </c>
    </row>
    <row r="66" spans="1:10" ht="48.5" customHeight="1" x14ac:dyDescent="0.35">
      <c r="A66" s="19" t="str">
        <f t="shared" si="1"/>
        <v>47</v>
      </c>
      <c r="B66" s="19" t="s">
        <v>349</v>
      </c>
      <c r="C66" s="22" t="s">
        <v>350</v>
      </c>
      <c r="D66" s="22" t="s">
        <v>351</v>
      </c>
      <c r="E66" s="23">
        <v>47240</v>
      </c>
      <c r="F66" s="22" t="s">
        <v>352</v>
      </c>
      <c r="G66" s="24" t="s">
        <v>353</v>
      </c>
      <c r="H66" s="22" t="str">
        <f>VLOOKUP(D66,'[1]Ne pas prendre en compte'!$C$3:$K$158,9,FALSE)</f>
        <v>Du mardi au vendredi : 8h30-12h / 14h-17h</v>
      </c>
      <c r="I66" s="8" t="s">
        <v>354</v>
      </c>
      <c r="J66" s="8" t="s">
        <v>355</v>
      </c>
    </row>
    <row r="67" spans="1:10" ht="49" customHeight="1" x14ac:dyDescent="0.35">
      <c r="A67" s="19" t="str">
        <f t="shared" si="1"/>
        <v>49</v>
      </c>
      <c r="B67" s="19" t="s">
        <v>356</v>
      </c>
      <c r="C67" s="22" t="s">
        <v>357</v>
      </c>
      <c r="D67" s="22" t="s">
        <v>358</v>
      </c>
      <c r="E67" s="23">
        <v>49130</v>
      </c>
      <c r="F67" s="22" t="s">
        <v>359</v>
      </c>
      <c r="G67" s="24" t="str">
        <f>VLOOKUP(D67,'[1]Ne pas prendre en compte'!$C$3:$K$158,4,FALSE)</f>
        <v>02 53 20 31 96</v>
      </c>
      <c r="H67" s="22" t="s">
        <v>728</v>
      </c>
      <c r="I67" s="8" t="s">
        <v>360</v>
      </c>
      <c r="J67" s="8" t="s">
        <v>361</v>
      </c>
    </row>
    <row r="68" spans="1:10" ht="40.15" customHeight="1" x14ac:dyDescent="0.35">
      <c r="A68" s="19" t="str">
        <f t="shared" si="1"/>
        <v>49</v>
      </c>
      <c r="B68" s="19" t="s">
        <v>362</v>
      </c>
      <c r="C68" s="22" t="s">
        <v>363</v>
      </c>
      <c r="D68" s="22" t="s">
        <v>364</v>
      </c>
      <c r="E68" s="23">
        <v>49110</v>
      </c>
      <c r="F68" s="22" t="s">
        <v>365</v>
      </c>
      <c r="G68" s="25">
        <f>VLOOKUP(D68,'[1]Ne pas prendre en compte'!$C$3:$K$158,4,FALSE)</f>
        <v>241589979</v>
      </c>
      <c r="H68" s="22" t="str">
        <f>VLOOKUP(D68,'[1]Ne pas prendre en compte'!$C$3:$K$158,9,FALSE)</f>
        <v>Du mardi au vendredi de 8h à 17h  Le samedi de 9h à 17h</v>
      </c>
      <c r="I68" s="12" t="s">
        <v>366</v>
      </c>
      <c r="J68" s="12" t="s">
        <v>367</v>
      </c>
    </row>
    <row r="69" spans="1:10" ht="40.15" customHeight="1" x14ac:dyDescent="0.35">
      <c r="A69" s="19" t="str">
        <f t="shared" si="1"/>
        <v>49</v>
      </c>
      <c r="B69" s="19" t="s">
        <v>368</v>
      </c>
      <c r="C69" s="27" t="s">
        <v>324</v>
      </c>
      <c r="D69" s="22" t="s">
        <v>369</v>
      </c>
      <c r="E69" s="28">
        <v>49400</v>
      </c>
      <c r="F69" s="27" t="s">
        <v>370</v>
      </c>
      <c r="G69" s="24" t="str">
        <f>VLOOKUP(D69,'[1]Ne pas prendre en compte'!$C$3:$K$158,4,FALSE)</f>
        <v>02 41 50 22 55</v>
      </c>
      <c r="H69" s="22" t="str">
        <f>VLOOKUP(D69,'[1]Ne pas prendre en compte'!$C$3:$K$158,9,FALSE)</f>
        <v>9h-11h30 / 14h-17h Vendredi 16h</v>
      </c>
      <c r="I69" s="8" t="s">
        <v>371</v>
      </c>
      <c r="J69" s="8" t="s">
        <v>372</v>
      </c>
    </row>
    <row r="70" spans="1:10" ht="40.15" customHeight="1" x14ac:dyDescent="0.35">
      <c r="A70" s="19" t="str">
        <f t="shared" si="1"/>
        <v>50</v>
      </c>
      <c r="B70" s="19" t="s">
        <v>373</v>
      </c>
      <c r="C70" s="22" t="s">
        <v>374</v>
      </c>
      <c r="D70" s="22" t="s">
        <v>375</v>
      </c>
      <c r="E70" s="23">
        <v>50180</v>
      </c>
      <c r="F70" s="22" t="s">
        <v>376</v>
      </c>
      <c r="G70" s="25">
        <f>VLOOKUP(D70,'[1]Ne pas prendre en compte'!$C$3:$K$158,4,FALSE)</f>
        <v>233058386</v>
      </c>
      <c r="H70" s="22" t="str">
        <f>VLOOKUP(D70,'[1]Ne pas prendre en compte'!$C$3:$K$158,9,FALSE)</f>
        <v>Du lundi au samedi de 9h à 12h et de 14h à 18h.</v>
      </c>
      <c r="I70" s="8" t="s">
        <v>377</v>
      </c>
      <c r="J70" s="8" t="s">
        <v>378</v>
      </c>
    </row>
    <row r="71" spans="1:10" ht="40.15" customHeight="1" x14ac:dyDescent="0.35">
      <c r="A71" s="19" t="str">
        <f t="shared" si="1"/>
        <v>50</v>
      </c>
      <c r="B71" s="19" t="s">
        <v>379</v>
      </c>
      <c r="C71" s="22" t="s">
        <v>380</v>
      </c>
      <c r="D71" s="22" t="s">
        <v>381</v>
      </c>
      <c r="E71" s="23">
        <v>50520</v>
      </c>
      <c r="F71" s="22" t="s">
        <v>382</v>
      </c>
      <c r="G71" s="25">
        <f>VLOOKUP(D71,'[1]Ne pas prendre en compte'!$C$3:$K$158,4,FALSE)</f>
        <v>233696829</v>
      </c>
      <c r="H71" s="22" t="str">
        <f>VLOOKUP(D71,'[1]Ne pas prendre en compte'!$C$3:$K$158,9,FALSE)</f>
        <v>Mardi : 9h – 12h &amp; 14h – 18h  Mercredi : 9h – 12h &amp; 14h – 17h  Jeudi : 9h – 12h &amp; 14h – 17h  Vendredi : 9h – 12h &amp; 14h – 18h  Samedi : 10h – 18h</v>
      </c>
      <c r="I71" s="8" t="s">
        <v>383</v>
      </c>
      <c r="J71" s="8" t="s">
        <v>384</v>
      </c>
    </row>
    <row r="72" spans="1:10" ht="40.15" customHeight="1" x14ac:dyDescent="0.35">
      <c r="A72" s="19" t="str">
        <f t="shared" ref="A72:A103" si="2">LEFT(E72,2)</f>
        <v>50</v>
      </c>
      <c r="B72" s="19" t="s">
        <v>385</v>
      </c>
      <c r="C72" s="22" t="s">
        <v>386</v>
      </c>
      <c r="D72" s="22" t="s">
        <v>387</v>
      </c>
      <c r="E72" s="23">
        <v>50110</v>
      </c>
      <c r="F72" s="22" t="s">
        <v>388</v>
      </c>
      <c r="G72" s="24" t="str">
        <f>VLOOKUP(D72,'[1]Ne pas prendre en compte'!$C$3:$K$158,4,FALSE)</f>
        <v>02 33 78 15 00</v>
      </c>
      <c r="H72" s="22" t="str">
        <f>VLOOKUP(D72,'[1]Ne pas prendre en compte'!$C$3:$K$158,9,FALSE)</f>
        <v>du lundi au samedi inclus de 9:30 à 12:30 et de 14:00 à 18:30</v>
      </c>
      <c r="I72" s="8" t="s">
        <v>389</v>
      </c>
      <c r="J72" s="8" t="s">
        <v>390</v>
      </c>
    </row>
    <row r="73" spans="1:10" ht="40.15" customHeight="1" x14ac:dyDescent="0.35">
      <c r="A73" s="19" t="str">
        <f t="shared" si="2"/>
        <v>51</v>
      </c>
      <c r="B73" s="19" t="s">
        <v>391</v>
      </c>
      <c r="C73" s="22" t="s">
        <v>392</v>
      </c>
      <c r="D73" s="22" t="s">
        <v>393</v>
      </c>
      <c r="E73" s="23">
        <v>51100</v>
      </c>
      <c r="F73" s="22" t="s">
        <v>394</v>
      </c>
      <c r="G73" s="25">
        <f>VLOOKUP(D73,'[1]Ne pas prendre en compte'!$C$3:$K$158,4,FALSE)</f>
        <v>326468912</v>
      </c>
      <c r="H73" s="22" t="str">
        <f>VLOOKUP(D73,'[1]Ne pas prendre en compte'!$C$3:$K$158,9,FALSE)</f>
        <v>8h à 18h</v>
      </c>
      <c r="I73" s="8" t="s">
        <v>395</v>
      </c>
      <c r="J73" s="8" t="s">
        <v>396</v>
      </c>
    </row>
    <row r="74" spans="1:10" ht="40.15" customHeight="1" x14ac:dyDescent="0.35">
      <c r="A74" s="19" t="str">
        <f t="shared" si="2"/>
        <v>53</v>
      </c>
      <c r="B74" s="19" t="s">
        <v>397</v>
      </c>
      <c r="C74" s="22" t="s">
        <v>398</v>
      </c>
      <c r="D74" s="22" t="s">
        <v>399</v>
      </c>
      <c r="E74" s="23">
        <v>53940</v>
      </c>
      <c r="F74" s="22" t="s">
        <v>400</v>
      </c>
      <c r="G74" s="25">
        <f>VLOOKUP(D74,'[1]Ne pas prendre en compte'!$C$3:$K$158,4,FALSE)</f>
        <v>243698902</v>
      </c>
      <c r="H74" s="22" t="str">
        <f>VLOOKUP(D74,'[1]Ne pas prendre en compte'!$C$3:$K$158,9,FALSE)</f>
        <v>du lundi au vendredi de 8h00 à 12h00 et de 13h00 à 17h00</v>
      </c>
      <c r="I74" s="8" t="s">
        <v>401</v>
      </c>
      <c r="J74" s="8">
        <v>-0.80131680000000005</v>
      </c>
    </row>
    <row r="75" spans="1:10" ht="40.15" customHeight="1" x14ac:dyDescent="0.35">
      <c r="A75" s="19"/>
      <c r="B75" s="19"/>
      <c r="C75" s="22" t="s">
        <v>713</v>
      </c>
      <c r="D75" s="22" t="s">
        <v>714</v>
      </c>
      <c r="E75" s="23">
        <v>54670</v>
      </c>
      <c r="F75" s="22" t="s">
        <v>715</v>
      </c>
      <c r="G75" s="25" t="s">
        <v>716</v>
      </c>
      <c r="H75" s="43" t="s">
        <v>717</v>
      </c>
      <c r="I75" s="8">
        <v>48.787906999999997</v>
      </c>
      <c r="J75" s="8">
        <v>6.1280349999999997</v>
      </c>
    </row>
    <row r="76" spans="1:10" ht="40.15" customHeight="1" x14ac:dyDescent="0.35">
      <c r="A76" s="19" t="str">
        <f t="shared" si="2"/>
        <v>56</v>
      </c>
      <c r="B76" s="19" t="s">
        <v>402</v>
      </c>
      <c r="C76" s="27" t="s">
        <v>129</v>
      </c>
      <c r="D76" s="22" t="s">
        <v>403</v>
      </c>
      <c r="E76" s="28">
        <v>56800</v>
      </c>
      <c r="F76" s="27" t="s">
        <v>404</v>
      </c>
      <c r="G76" s="24" t="str">
        <f>VLOOKUP(D76,'[1]Ne pas prendre en compte'!$C$3:$K$158,4,FALSE)</f>
        <v>02 97 74 38 38</v>
      </c>
      <c r="H76" s="22" t="str">
        <f>VLOOKUP(D76,'[1]Ne pas prendre en compte'!$C$3:$K$158,9,FALSE)</f>
        <v>9h-11h30 / 14h-17h Vendredi 16h</v>
      </c>
      <c r="I76" s="8" t="s">
        <v>405</v>
      </c>
      <c r="J76" s="8" t="s">
        <v>406</v>
      </c>
    </row>
    <row r="77" spans="1:10" ht="40.15" customHeight="1" x14ac:dyDescent="0.35">
      <c r="A77" s="19" t="str">
        <f t="shared" si="2"/>
        <v>56</v>
      </c>
      <c r="B77" s="19" t="s">
        <v>407</v>
      </c>
      <c r="C77" s="22" t="s">
        <v>408</v>
      </c>
      <c r="D77" s="22" t="s">
        <v>409</v>
      </c>
      <c r="E77" s="23">
        <v>56700</v>
      </c>
      <c r="F77" s="22" t="s">
        <v>410</v>
      </c>
      <c r="G77" s="24" t="str">
        <f>VLOOKUP(D77,'[1]Ne pas prendre en compte'!$C$3:$K$158,4,FALSE)</f>
        <v>02 47 74 12 34</v>
      </c>
      <c r="H77" s="22" t="str">
        <f>VLOOKUP(D77,'[1]Ne pas prendre en compte'!$C$3:$K$158,9,FALSE)</f>
        <v>8H00-12H00 / 14H00-17H45 (17h00 le vendredi)</v>
      </c>
      <c r="I77" s="8" t="s">
        <v>411</v>
      </c>
      <c r="J77" s="8" t="s">
        <v>412</v>
      </c>
    </row>
    <row r="78" spans="1:10" ht="40.15" customHeight="1" x14ac:dyDescent="0.35">
      <c r="A78" s="19" t="str">
        <f t="shared" si="2"/>
        <v>56</v>
      </c>
      <c r="B78" s="19" t="s">
        <v>413</v>
      </c>
      <c r="C78" s="22" t="s">
        <v>414</v>
      </c>
      <c r="D78" s="22" t="s">
        <v>415</v>
      </c>
      <c r="E78" s="23">
        <v>56880</v>
      </c>
      <c r="F78" s="22" t="s">
        <v>416</v>
      </c>
      <c r="G78" s="24" t="str">
        <f>VLOOKUP(D78,'[1]Ne pas prendre en compte'!$C$3:$K$158,4,FALSE)</f>
        <v>02 97 40 10 80</v>
      </c>
      <c r="H78" s="22" t="str">
        <f>VLOOKUP(D78,'[1]Ne pas prendre en compte'!$C$3:$K$158,9,FALSE)</f>
        <v>9H / 12H et 14H/18H</v>
      </c>
      <c r="I78" s="11" t="s">
        <v>417</v>
      </c>
      <c r="J78" s="11" t="s">
        <v>418</v>
      </c>
    </row>
    <row r="79" spans="1:10" ht="40.15" customHeight="1" x14ac:dyDescent="0.35">
      <c r="A79" s="19" t="str">
        <f t="shared" si="2"/>
        <v>57</v>
      </c>
      <c r="B79" s="19" t="s">
        <v>419</v>
      </c>
      <c r="C79" s="22" t="s">
        <v>420</v>
      </c>
      <c r="D79" s="22" t="s">
        <v>421</v>
      </c>
      <c r="E79" s="23">
        <v>57070</v>
      </c>
      <c r="F79" s="22" t="s">
        <v>422</v>
      </c>
      <c r="G79" s="24" t="str">
        <f>VLOOKUP(D79,'[1]Ne pas prendre en compte'!$C$3:$K$158,4,FALSE)</f>
        <v>03 87 18 01 23</v>
      </c>
      <c r="H79" s="22" t="s">
        <v>423</v>
      </c>
      <c r="I79" s="8" t="s">
        <v>424</v>
      </c>
      <c r="J79" s="8" t="s">
        <v>425</v>
      </c>
    </row>
    <row r="80" spans="1:10" ht="40.15" customHeight="1" x14ac:dyDescent="0.35">
      <c r="A80" s="19" t="str">
        <f t="shared" si="2"/>
        <v>57</v>
      </c>
      <c r="B80" s="19" t="s">
        <v>426</v>
      </c>
      <c r="C80" s="22" t="s">
        <v>427</v>
      </c>
      <c r="D80" s="22" t="s">
        <v>428</v>
      </c>
      <c r="E80" s="23">
        <v>57190</v>
      </c>
      <c r="F80" s="22" t="s">
        <v>429</v>
      </c>
      <c r="G80" s="24" t="str">
        <f>VLOOKUP(D80,'[1]Ne pas prendre en compte'!$C$3:$K$158,4,FALSE)</f>
        <v>03 82 59 56 66</v>
      </c>
      <c r="H80" s="22" t="str">
        <f>VLOOKUP(D80,'[1]Ne pas prendre en compte'!$C$3:$K$158,9,FALSE)</f>
        <v>8h30 - 15h30</v>
      </c>
      <c r="I80" s="8" t="s">
        <v>430</v>
      </c>
      <c r="J80" s="8" t="s">
        <v>431</v>
      </c>
    </row>
    <row r="81" spans="1:10" ht="40.15" customHeight="1" x14ac:dyDescent="0.35">
      <c r="A81" s="19" t="str">
        <f t="shared" si="2"/>
        <v>58</v>
      </c>
      <c r="B81" s="19" t="s">
        <v>432</v>
      </c>
      <c r="C81" s="22" t="s">
        <v>43</v>
      </c>
      <c r="D81" s="22" t="s">
        <v>433</v>
      </c>
      <c r="E81" s="23">
        <v>58600</v>
      </c>
      <c r="F81" s="22" t="s">
        <v>434</v>
      </c>
      <c r="G81" s="24" t="str">
        <f>VLOOKUP(D81,'[1]Ne pas prendre en compte'!$C$3:$K$158,4,FALSE)</f>
        <v>03 86 90 01 00</v>
      </c>
      <c r="H81" s="22" t="str">
        <f>VLOOKUP(D81,'[1]Ne pas prendre en compte'!$C$3:$K$158,9,FALSE)</f>
        <v>Lundi au Jeudi : 7h30-12h00 / 13h30-17h00  Vendredi : 7h30-12h00 / 13h30-16h00</v>
      </c>
      <c r="I81" s="8" t="s">
        <v>435</v>
      </c>
      <c r="J81" s="8" t="s">
        <v>436</v>
      </c>
    </row>
    <row r="82" spans="1:10" ht="40.15" customHeight="1" x14ac:dyDescent="0.35">
      <c r="A82" s="19" t="str">
        <f t="shared" si="2"/>
        <v>59</v>
      </c>
      <c r="B82" s="19" t="s">
        <v>437</v>
      </c>
      <c r="C82" s="22" t="s">
        <v>438</v>
      </c>
      <c r="D82" s="22" t="s">
        <v>439</v>
      </c>
      <c r="E82" s="23">
        <v>59287</v>
      </c>
      <c r="F82" s="22" t="s">
        <v>440</v>
      </c>
      <c r="G82" s="24" t="str">
        <f>VLOOKUP(D82,'[1]Ne pas prendre en compte'!$C$3:$K$158,4,FALSE)</f>
        <v>03 27 92 97 97</v>
      </c>
      <c r="H82" s="22" t="str">
        <f>VLOOKUP(D82,'[1]Ne pas prendre en compte'!$C$3:$K$158,9,FALSE)</f>
        <v>08h00 à 16h00</v>
      </c>
      <c r="I82" s="13" t="s">
        <v>441</v>
      </c>
      <c r="J82" s="14" t="s">
        <v>442</v>
      </c>
    </row>
    <row r="83" spans="1:10" ht="40.15" customHeight="1" x14ac:dyDescent="0.35">
      <c r="A83" s="19" t="str">
        <f t="shared" si="2"/>
        <v>59</v>
      </c>
      <c r="B83" s="19" t="s">
        <v>443</v>
      </c>
      <c r="C83" s="22" t="s">
        <v>444</v>
      </c>
      <c r="D83" s="22" t="s">
        <v>445</v>
      </c>
      <c r="E83" s="23">
        <v>59118</v>
      </c>
      <c r="F83" s="22" t="s">
        <v>446</v>
      </c>
      <c r="G83" s="24" t="s">
        <v>447</v>
      </c>
      <c r="H83" s="22" t="str">
        <f>VLOOKUP(D83,'[1]Ne pas prendre en compte'!$C$3:$K$158,9,FALSE)</f>
        <v>Le site d’ELISE Lille est ouvert du lundi au vendredi hors jours fériés de 9H à 17H.</v>
      </c>
      <c r="I83" s="8" t="s">
        <v>448</v>
      </c>
      <c r="J83" s="8" t="s">
        <v>449</v>
      </c>
    </row>
    <row r="84" spans="1:10" ht="40.15" customHeight="1" x14ac:dyDescent="0.35">
      <c r="A84" s="19" t="str">
        <f t="shared" si="2"/>
        <v>59</v>
      </c>
      <c r="B84" s="19" t="s">
        <v>450</v>
      </c>
      <c r="C84" s="22" t="s">
        <v>451</v>
      </c>
      <c r="D84" s="22" t="s">
        <v>452</v>
      </c>
      <c r="E84" s="23">
        <v>59600</v>
      </c>
      <c r="F84" s="22" t="s">
        <v>453</v>
      </c>
      <c r="G84" s="31">
        <v>677110952</v>
      </c>
      <c r="H84" s="22" t="str">
        <f>VLOOKUP(D84,'[1]Ne pas prendre en compte'!$C$3:$K$158,9,FALSE)</f>
        <v>8h30/12h - 13h30/16h</v>
      </c>
      <c r="I84" s="8" t="s">
        <v>454</v>
      </c>
      <c r="J84" s="8" t="s">
        <v>455</v>
      </c>
    </row>
    <row r="85" spans="1:10" ht="40.15" customHeight="1" x14ac:dyDescent="0.35">
      <c r="A85" s="19" t="str">
        <f t="shared" si="2"/>
        <v>59</v>
      </c>
      <c r="B85" s="19" t="s">
        <v>456</v>
      </c>
      <c r="C85" s="22" t="s">
        <v>457</v>
      </c>
      <c r="D85" s="22" t="s">
        <v>458</v>
      </c>
      <c r="E85" s="23">
        <v>59815</v>
      </c>
      <c r="F85" s="22" t="s">
        <v>459</v>
      </c>
      <c r="G85" s="24" t="str">
        <f>VLOOKUP(D85,'[1]Ne pas prendre en compte'!$C$3:$K$158,4,FALSE)</f>
        <v>03 20 61 70 70</v>
      </c>
      <c r="H85" s="22" t="str">
        <f>VLOOKUP(D85,'[1]Ne pas prendre en compte'!$C$3:$K$158,9,FALSE)</f>
        <v>8h30 - 16h</v>
      </c>
      <c r="I85" s="8">
        <v>50.587699999999998</v>
      </c>
      <c r="J85" s="8">
        <v>3.1219999999999999</v>
      </c>
    </row>
    <row r="86" spans="1:10" ht="40.15" customHeight="1" x14ac:dyDescent="0.35">
      <c r="A86" s="19" t="str">
        <f t="shared" si="2"/>
        <v>59</v>
      </c>
      <c r="B86" s="19" t="s">
        <v>456</v>
      </c>
      <c r="C86" s="22" t="s">
        <v>460</v>
      </c>
      <c r="D86" s="22" t="s">
        <v>461</v>
      </c>
      <c r="E86" s="23">
        <v>59350</v>
      </c>
      <c r="F86" s="22" t="s">
        <v>462</v>
      </c>
      <c r="G86" s="24" t="str">
        <f>VLOOKUP(D86,'[1]Ne pas prendre en compte'!$C$3:$K$158,4,FALSE)</f>
        <v>03 20 89 48 10</v>
      </c>
      <c r="H86" s="22" t="str">
        <f>VLOOKUP(D86,'[1]Ne pas prendre en compte'!$C$3:$K$158,9,FALSE)</f>
        <v>Les horaires d’ouverture pour la réception des marchandises sont les suivants :  	7h30 / 12h30, 13h30 / 17h du Lundi au Vendredi  	9 à 12 h le Samedi.</v>
      </c>
      <c r="I86" s="8" t="s">
        <v>463</v>
      </c>
      <c r="J86" s="8" t="s">
        <v>464</v>
      </c>
    </row>
    <row r="87" spans="1:10" ht="40.15" customHeight="1" x14ac:dyDescent="0.35">
      <c r="A87" s="19" t="str">
        <f t="shared" si="2"/>
        <v>59</v>
      </c>
      <c r="B87" s="19" t="s">
        <v>465</v>
      </c>
      <c r="C87" s="22" t="s">
        <v>466</v>
      </c>
      <c r="D87" s="22" t="s">
        <v>467</v>
      </c>
      <c r="E87" s="23">
        <v>59140</v>
      </c>
      <c r="F87" s="22" t="s">
        <v>468</v>
      </c>
      <c r="G87" s="24" t="str">
        <f>VLOOKUP(D87,'[1]Ne pas prendre en compte'!$C$3:$K$158,4,FALSE)</f>
        <v>03 28 60 35 18</v>
      </c>
      <c r="H87" s="22" t="str">
        <f>VLOOKUP(D87,'[1]Ne pas prendre en compte'!$C$3:$K$158,9,FALSE)</f>
        <v>Du lundi au vendredi de 08h00 à 17h00.</v>
      </c>
      <c r="I87" s="8" t="s">
        <v>14</v>
      </c>
      <c r="J87" s="8" t="s">
        <v>15</v>
      </c>
    </row>
    <row r="88" spans="1:10" ht="40.15" customHeight="1" x14ac:dyDescent="0.35">
      <c r="A88" s="19" t="str">
        <f t="shared" si="2"/>
        <v>60</v>
      </c>
      <c r="B88" s="19" t="s">
        <v>469</v>
      </c>
      <c r="C88" s="22" t="s">
        <v>470</v>
      </c>
      <c r="D88" s="22" t="s">
        <v>471</v>
      </c>
      <c r="E88" s="23">
        <v>60280</v>
      </c>
      <c r="F88" s="22" t="s">
        <v>472</v>
      </c>
      <c r="G88" s="24" t="s">
        <v>473</v>
      </c>
      <c r="H88" s="22" t="str">
        <f>VLOOKUP(D88,'[1]Ne pas prendre en compte'!$C$3:$K$158,9,FALSE)</f>
        <v>Du lundi au vendredi, de 8h30 à 12h15 et de 13h30 à 17h15.</v>
      </c>
      <c r="I88" s="15" t="s">
        <v>474</v>
      </c>
      <c r="J88" s="15" t="s">
        <v>475</v>
      </c>
    </row>
    <row r="89" spans="1:10" ht="40.15" customHeight="1" x14ac:dyDescent="0.35">
      <c r="A89" s="19" t="str">
        <f t="shared" si="2"/>
        <v>60</v>
      </c>
      <c r="B89" s="19" t="s">
        <v>476</v>
      </c>
      <c r="C89" s="22" t="s">
        <v>477</v>
      </c>
      <c r="D89" s="22" t="s">
        <v>478</v>
      </c>
      <c r="E89" s="23">
        <v>60000</v>
      </c>
      <c r="F89" s="22" t="s">
        <v>479</v>
      </c>
      <c r="G89" s="24" t="s">
        <v>480</v>
      </c>
      <c r="H89" s="22" t="str">
        <f>VLOOKUP(D89,'[1]Ne pas prendre en compte'!$C$3:$K$158,9,FALSE)</f>
        <v>8h30-12h30 et 13h30-18h</v>
      </c>
      <c r="I89" s="8" t="s">
        <v>481</v>
      </c>
      <c r="J89" s="8" t="s">
        <v>482</v>
      </c>
    </row>
    <row r="90" spans="1:10" ht="40.15" customHeight="1" x14ac:dyDescent="0.35">
      <c r="A90" s="19" t="str">
        <f t="shared" si="2"/>
        <v>61</v>
      </c>
      <c r="B90" s="19" t="s">
        <v>483</v>
      </c>
      <c r="C90" s="22" t="s">
        <v>484</v>
      </c>
      <c r="D90" s="22" t="s">
        <v>485</v>
      </c>
      <c r="E90" s="23">
        <v>61100</v>
      </c>
      <c r="F90" s="22" t="s">
        <v>486</v>
      </c>
      <c r="G90" s="25">
        <f>VLOOKUP(D90,'[1]Ne pas prendre en compte'!$C$3:$K$158,4,FALSE)</f>
        <v>233304166</v>
      </c>
      <c r="H90" s="22" t="str">
        <f>VLOOKUP(D90,'[1]Ne pas prendre en compte'!$C$3:$K$158,9,FALSE)</f>
        <v>Du mardi au samedi de 9h à 17h</v>
      </c>
      <c r="I90" s="8" t="s">
        <v>487</v>
      </c>
      <c r="J90" s="8" t="s">
        <v>488</v>
      </c>
    </row>
    <row r="91" spans="1:10" ht="40.15" customHeight="1" x14ac:dyDescent="0.35">
      <c r="A91" s="19" t="str">
        <f t="shared" si="2"/>
        <v>62</v>
      </c>
      <c r="B91" s="19" t="s">
        <v>489</v>
      </c>
      <c r="C91" s="22" t="s">
        <v>490</v>
      </c>
      <c r="D91" s="22" t="s">
        <v>491</v>
      </c>
      <c r="E91" s="23">
        <v>62400</v>
      </c>
      <c r="F91" s="22" t="s">
        <v>492</v>
      </c>
      <c r="G91" s="32">
        <v>971161222</v>
      </c>
      <c r="H91" s="22" t="s">
        <v>493</v>
      </c>
      <c r="I91" s="8" t="s">
        <v>494</v>
      </c>
      <c r="J91" s="8" t="s">
        <v>495</v>
      </c>
    </row>
    <row r="92" spans="1:10" ht="40.15" customHeight="1" x14ac:dyDescent="0.35">
      <c r="A92" s="19" t="str">
        <f t="shared" si="2"/>
        <v>62</v>
      </c>
      <c r="B92" s="19" t="s">
        <v>496</v>
      </c>
      <c r="C92" s="22" t="s">
        <v>497</v>
      </c>
      <c r="D92" s="22" t="s">
        <v>498</v>
      </c>
      <c r="E92" s="23">
        <v>62121</v>
      </c>
      <c r="F92" s="22" t="s">
        <v>499</v>
      </c>
      <c r="G92" s="31">
        <v>972257164</v>
      </c>
      <c r="H92" s="22" t="str">
        <f>VLOOKUP(D92,'[1]Ne pas prendre en compte'!$C$3:$K$158,9,FALSE)</f>
        <v>8h à 17h30</v>
      </c>
      <c r="I92" s="8">
        <v>50.161602299999998</v>
      </c>
      <c r="J92" s="8">
        <v>2.8227313999999999</v>
      </c>
    </row>
    <row r="93" spans="1:10" ht="40.15" customHeight="1" x14ac:dyDescent="0.35">
      <c r="A93" s="19" t="str">
        <f t="shared" si="2"/>
        <v>62</v>
      </c>
      <c r="B93" s="19" t="s">
        <v>500</v>
      </c>
      <c r="C93" s="22" t="s">
        <v>466</v>
      </c>
      <c r="D93" s="22" t="s">
        <v>501</v>
      </c>
      <c r="E93" s="23">
        <v>62100</v>
      </c>
      <c r="F93" s="22" t="s">
        <v>502</v>
      </c>
      <c r="G93" s="24" t="str">
        <f>VLOOKUP(D93,'[1]Ne pas prendre en compte'!$C$3:$K$158,4,FALSE)</f>
        <v>03 21 96 56 31</v>
      </c>
      <c r="H93" s="22" t="str">
        <f>VLOOKUP(D93,'[1]Ne pas prendre en compte'!$C$3:$K$158,9,FALSE)</f>
        <v>"Le lundi de 14h00 à 17h00, du mardi au vendredi de 8h00 à 12h30 et de 14h00 à 17h15, le samedi de 9h00 à 12h00.  Fermeture du site de 12h30 à 14h00."</v>
      </c>
      <c r="I93" s="8" t="s">
        <v>14</v>
      </c>
      <c r="J93" s="8" t="s">
        <v>15</v>
      </c>
    </row>
    <row r="94" spans="1:10" ht="40.15" customHeight="1" x14ac:dyDescent="0.35">
      <c r="A94" s="19" t="str">
        <f t="shared" si="2"/>
        <v>62</v>
      </c>
      <c r="B94" s="19" t="s">
        <v>503</v>
      </c>
      <c r="C94" s="22" t="s">
        <v>504</v>
      </c>
      <c r="D94" s="22" t="s">
        <v>505</v>
      </c>
      <c r="E94" s="23">
        <v>62160</v>
      </c>
      <c r="F94" s="22" t="s">
        <v>506</v>
      </c>
      <c r="G94" s="25">
        <f>VLOOKUP(D94,'[1]Ne pas prendre en compte'!$C$3:$K$158,4,FALSE)</f>
        <v>321284608</v>
      </c>
      <c r="H94" s="22" t="str">
        <f>VLOOKUP(D94,'[1]Ne pas prendre en compte'!$C$3:$K$158,9,FALSE)</f>
        <v>Lundi au vendredi de 08h à 18h30.</v>
      </c>
      <c r="I94" s="16">
        <v>50.44</v>
      </c>
      <c r="J94" s="16">
        <v>2.692383</v>
      </c>
    </row>
    <row r="95" spans="1:10" ht="40.15" customHeight="1" x14ac:dyDescent="0.35">
      <c r="A95" s="19" t="str">
        <f t="shared" si="2"/>
        <v>63</v>
      </c>
      <c r="B95" s="19" t="s">
        <v>507</v>
      </c>
      <c r="C95" s="22" t="s">
        <v>508</v>
      </c>
      <c r="D95" s="22" t="s">
        <v>509</v>
      </c>
      <c r="E95" s="23">
        <v>63502</v>
      </c>
      <c r="F95" s="22" t="s">
        <v>510</v>
      </c>
      <c r="G95" s="25">
        <f>VLOOKUP(D95,'[1]Ne pas prendre en compte'!$C$3:$K$158,4,FALSE)</f>
        <v>473556000</v>
      </c>
      <c r="H95" s="22" t="str">
        <f>VLOOKUP(D95,'[1]Ne pas prendre en compte'!$C$3:$K$158,9,FALSE)</f>
        <v>7h30-12h / 13h30 -17h</v>
      </c>
      <c r="I95" s="8" t="s">
        <v>14</v>
      </c>
      <c r="J95" s="8" t="s">
        <v>15</v>
      </c>
    </row>
    <row r="96" spans="1:10" ht="40.15" customHeight="1" x14ac:dyDescent="0.35">
      <c r="A96" s="19" t="str">
        <f t="shared" si="2"/>
        <v>63</v>
      </c>
      <c r="B96" s="19" t="s">
        <v>511</v>
      </c>
      <c r="C96" s="22" t="s">
        <v>512</v>
      </c>
      <c r="D96" s="22" t="s">
        <v>513</v>
      </c>
      <c r="E96" s="23">
        <v>63360</v>
      </c>
      <c r="F96" s="22" t="s">
        <v>514</v>
      </c>
      <c r="G96" s="24" t="s">
        <v>515</v>
      </c>
      <c r="H96" s="22" t="str">
        <f>VLOOKUP(D96,'[1]Ne pas prendre en compte'!$C$3:$K$158,9,FALSE)</f>
        <v>du lundi au samedi  8h-12h /  13h-18h</v>
      </c>
      <c r="I96" s="8">
        <v>45.816088000000001</v>
      </c>
      <c r="J96" s="8">
        <v>3.147268</v>
      </c>
    </row>
    <row r="97" spans="1:10" ht="40.15" customHeight="1" x14ac:dyDescent="0.35">
      <c r="A97" s="19" t="str">
        <f t="shared" si="2"/>
        <v>64</v>
      </c>
      <c r="B97" s="19" t="s">
        <v>516</v>
      </c>
      <c r="C97" s="33" t="s">
        <v>517</v>
      </c>
      <c r="D97" s="33" t="s">
        <v>518</v>
      </c>
      <c r="E97" s="34">
        <v>64230</v>
      </c>
      <c r="F97" s="33" t="s">
        <v>519</v>
      </c>
      <c r="G97" s="25">
        <f>VLOOKUP(D97,'[1]Ne pas prendre en compte'!$C$3:$K$158,4,FALSE)</f>
        <v>559811782</v>
      </c>
      <c r="H97" s="22" t="str">
        <f>VLOOKUP(D97,'[1]Ne pas prendre en compte'!$C$3:$K$158,9,FALSE)</f>
        <v>du lundi au samedi inclus de 8h30 à 18h30  dimanche et jour fériés 10h à 17h</v>
      </c>
      <c r="I97" s="8" t="s">
        <v>520</v>
      </c>
      <c r="J97" s="8" t="s">
        <v>521</v>
      </c>
    </row>
    <row r="98" spans="1:10" ht="40.15" customHeight="1" x14ac:dyDescent="0.35">
      <c r="A98" s="19" t="str">
        <f t="shared" si="2"/>
        <v>65</v>
      </c>
      <c r="B98" s="19" t="s">
        <v>522</v>
      </c>
      <c r="C98" s="22" t="s">
        <v>523</v>
      </c>
      <c r="D98" s="22" t="s">
        <v>524</v>
      </c>
      <c r="E98" s="23">
        <v>65000</v>
      </c>
      <c r="F98" s="22" t="s">
        <v>525</v>
      </c>
      <c r="G98" s="25">
        <f>VLOOKUP(D98,'[1]Ne pas prendre en compte'!$C$3:$K$158,4,FALSE)</f>
        <v>562463463</v>
      </c>
      <c r="H98" s="22" t="str">
        <f>VLOOKUP(D98,'[1]Ne pas prendre en compte'!$C$3:$K$158,9,FALSE)</f>
        <v>Lundi: de 14 h à 17 h  du mardi au vendredi: de 10 h à 12 h et de 14 h à 17 h</v>
      </c>
      <c r="I98" s="9" t="s">
        <v>526</v>
      </c>
      <c r="J98" s="9" t="s">
        <v>527</v>
      </c>
    </row>
    <row r="99" spans="1:10" ht="40.15" customHeight="1" x14ac:dyDescent="0.35">
      <c r="A99" s="19" t="str">
        <f t="shared" si="2"/>
        <v>66</v>
      </c>
      <c r="B99" s="19" t="s">
        <v>528</v>
      </c>
      <c r="C99" s="22" t="s">
        <v>529</v>
      </c>
      <c r="D99" s="22" t="s">
        <v>530</v>
      </c>
      <c r="E99" s="23">
        <v>66000</v>
      </c>
      <c r="F99" s="22" t="s">
        <v>531</v>
      </c>
      <c r="G99" s="24" t="s">
        <v>532</v>
      </c>
      <c r="H99" s="22" t="str">
        <f>VLOOKUP(D99,'[1]Ne pas prendre en compte'!$C$3:$K$158,9,FALSE)</f>
        <v>Le site est ouvert 6 jours sur 7, hors jours fériés :  Du lundi au vendredi : de 9h à 12h et de 13h30 à 17h30  Le samedi : de 8h à 12h</v>
      </c>
      <c r="I99" s="17" t="s">
        <v>533</v>
      </c>
      <c r="J99" s="17" t="s">
        <v>534</v>
      </c>
    </row>
    <row r="100" spans="1:10" ht="40.15" customHeight="1" x14ac:dyDescent="0.35">
      <c r="A100" s="19" t="str">
        <f t="shared" si="2"/>
        <v>67</v>
      </c>
      <c r="B100" s="19"/>
      <c r="C100" s="22" t="s">
        <v>729</v>
      </c>
      <c r="D100" s="22" t="s">
        <v>731</v>
      </c>
      <c r="E100" s="23">
        <v>67100</v>
      </c>
      <c r="F100" s="22" t="s">
        <v>730</v>
      </c>
      <c r="G100" s="24" t="s">
        <v>735</v>
      </c>
      <c r="H100" s="22" t="s">
        <v>732</v>
      </c>
      <c r="I100" s="17" t="s">
        <v>733</v>
      </c>
      <c r="J100" s="17" t="s">
        <v>734</v>
      </c>
    </row>
    <row r="101" spans="1:10" ht="40.15" customHeight="1" x14ac:dyDescent="0.35">
      <c r="A101" s="19" t="str">
        <f t="shared" si="2"/>
        <v>68</v>
      </c>
      <c r="B101" s="19" t="s">
        <v>535</v>
      </c>
      <c r="C101" s="22" t="s">
        <v>536</v>
      </c>
      <c r="D101" s="22" t="s">
        <v>537</v>
      </c>
      <c r="E101" s="23">
        <v>68700</v>
      </c>
      <c r="F101" s="22" t="s">
        <v>538</v>
      </c>
      <c r="G101" s="24" t="str">
        <f>VLOOKUP(D101,'[1]Ne pas prendre en compte'!$C$3:$K$158,4,FALSE)</f>
        <v>03 89 75 42 36</v>
      </c>
      <c r="H101" s="22" t="str">
        <f>VLOOKUP(D101,'[1]Ne pas prendre en compte'!$C$3:$K$158,9,FALSE)</f>
        <v>7H30/12H00 - 13H30/17H00 (du lundi au vendredi)</v>
      </c>
      <c r="I101" s="8" t="s">
        <v>539</v>
      </c>
      <c r="J101" s="8" t="s">
        <v>540</v>
      </c>
    </row>
    <row r="102" spans="1:10" ht="40.15" customHeight="1" x14ac:dyDescent="0.35">
      <c r="A102" s="19" t="str">
        <f t="shared" si="2"/>
        <v>69</v>
      </c>
      <c r="B102" s="19" t="s">
        <v>541</v>
      </c>
      <c r="C102" s="29" t="s">
        <v>165</v>
      </c>
      <c r="D102" s="22" t="s">
        <v>542</v>
      </c>
      <c r="E102" s="23">
        <v>69400</v>
      </c>
      <c r="F102" s="22" t="s">
        <v>543</v>
      </c>
      <c r="G102" s="24" t="str">
        <f>VLOOKUP(D102,'[1]Ne pas prendre en compte'!$C$3:$K$158,4,FALSE)</f>
        <v>04 74 60 01 39</v>
      </c>
      <c r="H102" s="22" t="str">
        <f>VLOOKUP(D102,'[1]Ne pas prendre en compte'!$C$3:$K$158,9,FALSE)</f>
        <v>8h 11h45 et 13h30 16h45</v>
      </c>
      <c r="I102" s="8" t="s">
        <v>544</v>
      </c>
      <c r="J102" s="8" t="s">
        <v>545</v>
      </c>
    </row>
    <row r="103" spans="1:10" ht="40.15" customHeight="1" x14ac:dyDescent="0.35">
      <c r="A103" s="19" t="str">
        <f t="shared" si="2"/>
        <v>69</v>
      </c>
      <c r="B103" s="19" t="s">
        <v>546</v>
      </c>
      <c r="C103" s="22" t="s">
        <v>547</v>
      </c>
      <c r="D103" s="22" t="s">
        <v>548</v>
      </c>
      <c r="E103" s="23">
        <v>69800</v>
      </c>
      <c r="F103" s="22" t="s">
        <v>549</v>
      </c>
      <c r="G103" s="25">
        <f>VLOOKUP(D103,'[1]Ne pas prendre en compte'!$C$3:$K$158,4,FALSE)</f>
        <v>478209641</v>
      </c>
      <c r="H103" s="22" t="str">
        <f>VLOOKUP(D103,'[1]Ne pas prendre en compte'!$C$3:$K$158,9,FALSE)</f>
        <v>•	Du lundi au vendredi : 7h30 – 17h30  •	Le samedi : 7h30 – 16h30</v>
      </c>
      <c r="I103" s="8" t="s">
        <v>550</v>
      </c>
      <c r="J103" s="8" t="s">
        <v>551</v>
      </c>
    </row>
    <row r="104" spans="1:10" ht="40.15" customHeight="1" x14ac:dyDescent="0.35">
      <c r="A104" s="19" t="str">
        <f t="shared" ref="A104:A134" si="3">LEFT(E104,2)</f>
        <v>69</v>
      </c>
      <c r="B104" s="19" t="s">
        <v>546</v>
      </c>
      <c r="C104" s="22" t="s">
        <v>547</v>
      </c>
      <c r="D104" s="22" t="s">
        <v>552</v>
      </c>
      <c r="E104" s="23">
        <v>69367</v>
      </c>
      <c r="F104" s="22" t="s">
        <v>553</v>
      </c>
      <c r="G104" s="25">
        <f>VLOOKUP(D104,'[1]Ne pas prendre en compte'!$C$3:$K$158,4,FALSE)</f>
        <v>478216562</v>
      </c>
      <c r="H104" s="22" t="str">
        <f>VLOOKUP(D104,'[1]Ne pas prendre en compte'!$C$3:$K$158,9,FALSE)</f>
        <v>•	Du lundi au vendredi : 7h30 – 12h00 et de 13h30 – 17h00,  •	Le vendredi : 7h30 – 12h00 et de 13h30 – 16h00</v>
      </c>
      <c r="I104" s="8" t="s">
        <v>550</v>
      </c>
      <c r="J104" s="8" t="s">
        <v>551</v>
      </c>
    </row>
    <row r="105" spans="1:10" ht="40.15" customHeight="1" x14ac:dyDescent="0.35">
      <c r="A105" s="19" t="str">
        <f t="shared" si="3"/>
        <v>71</v>
      </c>
      <c r="B105" s="19" t="s">
        <v>554</v>
      </c>
      <c r="C105" s="22" t="s">
        <v>555</v>
      </c>
      <c r="D105" s="22" t="s">
        <v>556</v>
      </c>
      <c r="E105" s="23">
        <v>71100</v>
      </c>
      <c r="F105" s="22" t="s">
        <v>557</v>
      </c>
      <c r="G105" s="24" t="str">
        <f>VLOOKUP(D105,'[1]Ne pas prendre en compte'!$C$3:$K$158,4,FALSE)</f>
        <v>01 58 36 20 64</v>
      </c>
      <c r="H105" s="22" t="str">
        <f>VLOOKUP(D105,'[1]Ne pas prendre en compte'!$C$3:$K$158,9,FALSE)</f>
        <v>"Du lundi au jeudi 7h30»11h30 13h30»16h30   Vendredi fermeture à 15h30"</v>
      </c>
      <c r="I105" s="8" t="s">
        <v>558</v>
      </c>
      <c r="J105" s="8" t="s">
        <v>559</v>
      </c>
    </row>
    <row r="106" spans="1:10" ht="40.15" customHeight="1" x14ac:dyDescent="0.35">
      <c r="A106" s="19" t="str">
        <f t="shared" si="3"/>
        <v>71</v>
      </c>
      <c r="B106" s="19" t="s">
        <v>560</v>
      </c>
      <c r="C106" s="22" t="s">
        <v>561</v>
      </c>
      <c r="D106" s="22" t="s">
        <v>562</v>
      </c>
      <c r="E106" s="23">
        <v>71000</v>
      </c>
      <c r="F106" s="22" t="s">
        <v>563</v>
      </c>
      <c r="G106" s="24" t="str">
        <f>VLOOKUP(D106,'[1]Ne pas prendre en compte'!$C$3:$K$158,4,FALSE)</f>
        <v>03 85 20 95 60</v>
      </c>
      <c r="H106" s="22" t="str">
        <f>VLOOKUP(D106,'[1]Ne pas prendre en compte'!$C$3:$K$158,9,FALSE)</f>
        <v>"Du lundi au vendredi :   8h00-12h00  13h30-17h30"</v>
      </c>
      <c r="I106" s="8" t="s">
        <v>14</v>
      </c>
      <c r="J106" s="8" t="s">
        <v>15</v>
      </c>
    </row>
    <row r="107" spans="1:10" ht="40.15" customHeight="1" x14ac:dyDescent="0.35">
      <c r="A107" s="19" t="str">
        <f t="shared" si="3"/>
        <v>71</v>
      </c>
      <c r="B107" s="19" t="s">
        <v>564</v>
      </c>
      <c r="C107" s="22" t="s">
        <v>565</v>
      </c>
      <c r="D107" s="22" t="s">
        <v>566</v>
      </c>
      <c r="E107" s="23">
        <v>71160</v>
      </c>
      <c r="F107" s="22" t="s">
        <v>567</v>
      </c>
      <c r="G107" s="24" t="str">
        <f>VLOOKUP(D107,'[1]Ne pas prendre en compte'!$C$3:$K$158,4,FALSE)</f>
        <v>03 85 53 40 96</v>
      </c>
      <c r="H107" s="22" t="str">
        <f>VLOOKUP(D107,'[1]Ne pas prendre en compte'!$C$3:$K$158,9,FALSE)</f>
        <v>du lundi au vendredi : 8h00-12H00 / 13H30-17h00</v>
      </c>
      <c r="I107" s="8" t="s">
        <v>14</v>
      </c>
      <c r="J107" s="8" t="s">
        <v>15</v>
      </c>
    </row>
    <row r="108" spans="1:10" ht="40.15" customHeight="1" x14ac:dyDescent="0.35">
      <c r="A108" s="19" t="str">
        <f t="shared" si="3"/>
        <v>72</v>
      </c>
      <c r="B108" s="19" t="s">
        <v>568</v>
      </c>
      <c r="C108" s="22" t="s">
        <v>569</v>
      </c>
      <c r="D108" s="22" t="s">
        <v>570</v>
      </c>
      <c r="E108" s="23">
        <v>72000</v>
      </c>
      <c r="F108" s="22" t="s">
        <v>571</v>
      </c>
      <c r="G108" s="25">
        <f>VLOOKUP(D108,'[1]Ne pas prendre en compte'!$C$3:$K$158,4,FALSE)</f>
        <v>243752000</v>
      </c>
      <c r="H108" s="22" t="str">
        <f>VLOOKUP(D108,'[1]Ne pas prendre en compte'!$C$3:$K$158,9,FALSE)</f>
        <v>8h - 12 et 14h - 16h30 du lundi au vendredi</v>
      </c>
      <c r="I108" s="8" t="s">
        <v>572</v>
      </c>
      <c r="J108" s="8" t="s">
        <v>573</v>
      </c>
    </row>
    <row r="109" spans="1:10" ht="40.15" customHeight="1" x14ac:dyDescent="0.35">
      <c r="A109" s="19" t="str">
        <f t="shared" si="3"/>
        <v>73</v>
      </c>
      <c r="B109" s="19" t="s">
        <v>574</v>
      </c>
      <c r="C109" s="22" t="s">
        <v>575</v>
      </c>
      <c r="D109" s="22" t="s">
        <v>576</v>
      </c>
      <c r="E109" s="23">
        <v>73000</v>
      </c>
      <c r="F109" s="22" t="s">
        <v>577</v>
      </c>
      <c r="G109" s="25">
        <f>VLOOKUP(D109,'[1]Ne pas prendre en compte'!$C$3:$K$158,4,FALSE)</f>
        <v>479964105</v>
      </c>
      <c r="H109" s="22" t="str">
        <f>VLOOKUP(D109,'[1]Ne pas prendre en compte'!$C$3:$K$158,9,FALSE)</f>
        <v>7h-12h et 13h30-17h</v>
      </c>
      <c r="I109" s="8" t="s">
        <v>578</v>
      </c>
      <c r="J109" s="8" t="s">
        <v>579</v>
      </c>
    </row>
    <row r="110" spans="1:10" ht="40.15" customHeight="1" x14ac:dyDescent="0.35">
      <c r="A110" s="19" t="str">
        <f t="shared" si="3"/>
        <v>73</v>
      </c>
      <c r="B110" s="19" t="s">
        <v>580</v>
      </c>
      <c r="C110" s="22" t="s">
        <v>581</v>
      </c>
      <c r="D110" s="22" t="s">
        <v>582</v>
      </c>
      <c r="E110" s="23">
        <v>73260</v>
      </c>
      <c r="F110" s="22" t="s">
        <v>583</v>
      </c>
      <c r="G110" s="24" t="str">
        <f>VLOOKUP(D110,'[1]Ne pas prendre en compte'!$C$3:$K$158,4,FALSE)</f>
        <v>04 79 22 58 05</v>
      </c>
      <c r="H110" s="22" t="str">
        <f>VLOOKUP(D110,'[1]Ne pas prendre en compte'!$C$3:$K$158,9,FALSE)</f>
        <v>	Du lundi au jeudi : 7h00-12h00, 13h00-16h30  	Vendredi : 7h00 -12h00, 13h00-15h30</v>
      </c>
      <c r="I110" s="8" t="s">
        <v>584</v>
      </c>
      <c r="J110" s="8" t="s">
        <v>585</v>
      </c>
    </row>
    <row r="111" spans="1:10" ht="40.15" customHeight="1" x14ac:dyDescent="0.35">
      <c r="A111" s="19" t="str">
        <f t="shared" si="3"/>
        <v>76</v>
      </c>
      <c r="B111" s="19" t="s">
        <v>586</v>
      </c>
      <c r="C111" s="22" t="s">
        <v>587</v>
      </c>
      <c r="D111" s="22" t="s">
        <v>588</v>
      </c>
      <c r="E111" s="23">
        <v>76160</v>
      </c>
      <c r="F111" s="22" t="s">
        <v>589</v>
      </c>
      <c r="G111" s="24" t="s">
        <v>590</v>
      </c>
      <c r="H111" s="22" t="str">
        <f>VLOOKUP(D111,'[1]Ne pas prendre en compte'!$C$3:$K$158,9,FALSE)</f>
        <v>Du lundi au vendredi de 9h à 12h et de 13h à 18h</v>
      </c>
      <c r="I111" s="8" t="s">
        <v>591</v>
      </c>
      <c r="J111" s="8" t="s">
        <v>592</v>
      </c>
    </row>
    <row r="112" spans="1:10" ht="40.15" customHeight="1" x14ac:dyDescent="0.35">
      <c r="A112" s="19" t="str">
        <f t="shared" si="3"/>
        <v>76</v>
      </c>
      <c r="B112" s="19" t="s">
        <v>593</v>
      </c>
      <c r="C112" s="22" t="s">
        <v>594</v>
      </c>
      <c r="D112" s="22" t="s">
        <v>595</v>
      </c>
      <c r="E112" s="23">
        <v>76600</v>
      </c>
      <c r="F112" s="22" t="s">
        <v>596</v>
      </c>
      <c r="G112" s="25">
        <f>VLOOKUP(D112,'[1]Ne pas prendre en compte'!$C$3:$K$158,4,FALSE)</f>
        <v>235258390</v>
      </c>
      <c r="H112" s="22" t="str">
        <f>VLOOKUP(D112,'[1]Ne pas prendre en compte'!$C$3:$K$158,9,FALSE)</f>
        <v>07H30-12H00  13H00-17H00</v>
      </c>
      <c r="I112" s="8" t="s">
        <v>597</v>
      </c>
      <c r="J112" s="8" t="s">
        <v>598</v>
      </c>
    </row>
    <row r="113" spans="1:10" ht="40.15" customHeight="1" x14ac:dyDescent="0.35">
      <c r="A113" s="19" t="str">
        <f t="shared" si="3"/>
        <v>78</v>
      </c>
      <c r="B113" s="19" t="s">
        <v>599</v>
      </c>
      <c r="C113" s="22" t="s">
        <v>600</v>
      </c>
      <c r="D113" s="22" t="s">
        <v>601</v>
      </c>
      <c r="E113" s="23">
        <v>78710</v>
      </c>
      <c r="F113" s="22" t="s">
        <v>602</v>
      </c>
      <c r="G113" s="24" t="str">
        <f>VLOOKUP(D113,'[1]Ne pas prendre en compte'!$C$3:$K$158,4,FALSE)</f>
        <v>01 30 98 36 40</v>
      </c>
      <c r="H113" s="22" t="str">
        <f>VLOOKUP(D113,'[1]Ne pas prendre en compte'!$C$3:$K$158,9,FALSE)</f>
        <v>Du Lundi au Vendredi 6h - 18h  Le Samedi 6h - 13h</v>
      </c>
      <c r="I113" s="8" t="s">
        <v>603</v>
      </c>
      <c r="J113" s="8" t="s">
        <v>604</v>
      </c>
    </row>
    <row r="114" spans="1:10" ht="40.15" customHeight="1" x14ac:dyDescent="0.35">
      <c r="A114" s="19" t="str">
        <f t="shared" si="3"/>
        <v>79</v>
      </c>
      <c r="B114" s="19" t="s">
        <v>605</v>
      </c>
      <c r="C114" s="22" t="s">
        <v>606</v>
      </c>
      <c r="D114" s="22" t="s">
        <v>607</v>
      </c>
      <c r="E114" s="23">
        <v>79000</v>
      </c>
      <c r="F114" s="22" t="s">
        <v>608</v>
      </c>
      <c r="G114" s="31">
        <v>688766392</v>
      </c>
      <c r="H114" s="22" t="str">
        <f>VLOOKUP(D114,'[1]Ne pas prendre en compte'!$C$3:$K$158,9,FALSE)</f>
        <v>Du lundi au vendredi / 8h-17h</v>
      </c>
      <c r="I114" s="8">
        <v>46.313814999999998</v>
      </c>
      <c r="J114" s="8">
        <v>-0.48378100000000002</v>
      </c>
    </row>
    <row r="115" spans="1:10" ht="40.15" customHeight="1" x14ac:dyDescent="0.35">
      <c r="A115" s="19" t="str">
        <f t="shared" si="3"/>
        <v>80</v>
      </c>
      <c r="B115" s="19" t="s">
        <v>609</v>
      </c>
      <c r="C115" s="22" t="s">
        <v>497</v>
      </c>
      <c r="D115" s="22" t="s">
        <v>610</v>
      </c>
      <c r="E115" s="23">
        <v>80200</v>
      </c>
      <c r="F115" s="22" t="s">
        <v>611</v>
      </c>
      <c r="G115" s="24" t="s">
        <v>612</v>
      </c>
      <c r="H115" s="22" t="str">
        <f>VLOOKUP(D115,'[1]Ne pas prendre en compte'!$C$3:$K$158,9,FALSE)</f>
        <v>9h30 à 17h30</v>
      </c>
      <c r="I115" s="8">
        <v>49.919800000000002</v>
      </c>
      <c r="J115" s="8">
        <v>2.93404</v>
      </c>
    </row>
    <row r="116" spans="1:10" ht="40.15" customHeight="1" x14ac:dyDescent="0.35">
      <c r="A116" s="19" t="str">
        <f t="shared" si="3"/>
        <v>80</v>
      </c>
      <c r="B116" s="19" t="s">
        <v>613</v>
      </c>
      <c r="C116" s="22" t="s">
        <v>614</v>
      </c>
      <c r="D116" s="22" t="s">
        <v>615</v>
      </c>
      <c r="E116" s="23">
        <v>80016</v>
      </c>
      <c r="F116" s="22" t="s">
        <v>616</v>
      </c>
      <c r="G116" s="25">
        <f>VLOOKUP(D116,'[1]Ne pas prendre en compte'!$C$3:$K$158,4,FALSE)</f>
        <v>322692626</v>
      </c>
      <c r="H116" s="22" t="str">
        <f>VLOOKUP(D116,'[1]Ne pas prendre en compte'!$C$3:$K$158,9,FALSE)</f>
        <v>08h30 - 12h30 / 13h30-16h00</v>
      </c>
      <c r="I116" s="8" t="s">
        <v>617</v>
      </c>
      <c r="J116" s="8" t="s">
        <v>618</v>
      </c>
    </row>
    <row r="117" spans="1:10" ht="40.15" customHeight="1" x14ac:dyDescent="0.35">
      <c r="A117" s="19" t="str">
        <f t="shared" si="3"/>
        <v>82</v>
      </c>
      <c r="B117" s="19" t="s">
        <v>619</v>
      </c>
      <c r="C117" s="22" t="s">
        <v>620</v>
      </c>
      <c r="D117" s="22" t="s">
        <v>621</v>
      </c>
      <c r="E117" s="23">
        <v>82290</v>
      </c>
      <c r="F117" s="22" t="s">
        <v>622</v>
      </c>
      <c r="G117" s="24" t="s">
        <v>623</v>
      </c>
      <c r="H117" s="22" t="str">
        <f>VLOOKUP(D117,'[1]Ne pas prendre en compte'!$C$3:$K$158,9,FALSE)</f>
        <v>Lundi au vendredi : 8h - 12h / 14h - 17h</v>
      </c>
      <c r="I117" s="8" t="s">
        <v>14</v>
      </c>
      <c r="J117" s="8" t="s">
        <v>15</v>
      </c>
    </row>
    <row r="118" spans="1:10" ht="40.15" customHeight="1" x14ac:dyDescent="0.35">
      <c r="A118" s="19" t="str">
        <f t="shared" si="3"/>
        <v>83</v>
      </c>
      <c r="B118" s="19" t="s">
        <v>624</v>
      </c>
      <c r="C118" s="22" t="s">
        <v>625</v>
      </c>
      <c r="D118" s="22" t="s">
        <v>626</v>
      </c>
      <c r="E118" s="23">
        <v>83140</v>
      </c>
      <c r="F118" s="22" t="s">
        <v>627</v>
      </c>
      <c r="G118" s="24" t="str">
        <f>VLOOKUP(D118,'[1]Ne pas prendre en compte'!$C$3:$K$158,4,FALSE)</f>
        <v>04 94 10 83 69</v>
      </c>
      <c r="H118" s="22" t="str">
        <f>VLOOKUP(D118,'[1]Ne pas prendre en compte'!$C$3:$K$158,9,FALSE)</f>
        <v>7h /17h30 du lundi au samedi</v>
      </c>
      <c r="I118" s="8" t="s">
        <v>628</v>
      </c>
      <c r="J118" s="8" t="s">
        <v>629</v>
      </c>
    </row>
    <row r="119" spans="1:10" ht="40.15" customHeight="1" x14ac:dyDescent="0.35">
      <c r="A119" s="19" t="str">
        <f t="shared" si="3"/>
        <v>83</v>
      </c>
      <c r="B119" s="19" t="s">
        <v>630</v>
      </c>
      <c r="C119" s="22" t="s">
        <v>631</v>
      </c>
      <c r="D119" s="22" t="s">
        <v>632</v>
      </c>
      <c r="E119" s="23">
        <v>83600</v>
      </c>
      <c r="F119" s="22" t="s">
        <v>633</v>
      </c>
      <c r="G119" s="24" t="str">
        <f>VLOOKUP(D119,'[1]Ne pas prendre en compte'!$C$3:$K$158,4,FALSE)</f>
        <v>04 98 12 00 30</v>
      </c>
      <c r="H119" s="22" t="str">
        <f>VLOOKUP(D119,'[1]Ne pas prendre en compte'!$C$3:$K$158,9,FALSE)</f>
        <v>Lundi au  vendredi: 7h 17h - Samedi: 7h 12h</v>
      </c>
      <c r="I119" s="8" t="s">
        <v>14</v>
      </c>
      <c r="J119" s="8" t="s">
        <v>15</v>
      </c>
    </row>
    <row r="120" spans="1:10" ht="40.15" customHeight="1" x14ac:dyDescent="0.35">
      <c r="A120" s="19" t="str">
        <f t="shared" si="3"/>
        <v>85</v>
      </c>
      <c r="B120" s="19" t="s">
        <v>634</v>
      </c>
      <c r="C120" s="22" t="s">
        <v>635</v>
      </c>
      <c r="D120" s="22" t="s">
        <v>636</v>
      </c>
      <c r="E120" s="23">
        <v>85220</v>
      </c>
      <c r="F120" s="22" t="s">
        <v>637</v>
      </c>
      <c r="G120" s="24" t="s">
        <v>638</v>
      </c>
      <c r="H120" s="22" t="str">
        <f>VLOOKUP(D120,'[1]Ne pas prendre en compte'!$C$3:$K$158,9,FALSE)</f>
        <v>Du lundi au Vendredi   De 7h 00 à 18h 00 sans interruption.  L'entreprise n'est jamais fermée sauf les jours fériés.</v>
      </c>
      <c r="I120" s="8">
        <v>46.685119999999998</v>
      </c>
      <c r="J120" s="8">
        <v>-1.831475</v>
      </c>
    </row>
    <row r="121" spans="1:10" ht="40.15" customHeight="1" x14ac:dyDescent="0.35">
      <c r="A121" s="19" t="str">
        <f t="shared" si="3"/>
        <v>85</v>
      </c>
      <c r="B121" s="19" t="s">
        <v>639</v>
      </c>
      <c r="C121" s="22" t="s">
        <v>640</v>
      </c>
      <c r="D121" s="22" t="s">
        <v>641</v>
      </c>
      <c r="E121" s="23">
        <v>85000</v>
      </c>
      <c r="F121" s="22" t="s">
        <v>642</v>
      </c>
      <c r="G121" s="25">
        <f>VLOOKUP(D121,'[1]Ne pas prendre en compte'!$C$3:$K$158,4,FALSE)</f>
        <v>251462811</v>
      </c>
      <c r="H121" s="22" t="str">
        <f>VLOOKUP(D121,'[1]Ne pas prendre en compte'!$C$3:$K$158,9,FALSE)</f>
        <v>8h - 17h du lundi au vendredi.</v>
      </c>
      <c r="I121" s="8" t="s">
        <v>643</v>
      </c>
      <c r="J121" s="8" t="s">
        <v>644</v>
      </c>
    </row>
    <row r="122" spans="1:10" ht="40.15" customHeight="1" x14ac:dyDescent="0.35">
      <c r="A122" s="19" t="str">
        <f t="shared" si="3"/>
        <v>87</v>
      </c>
      <c r="B122" s="19" t="s">
        <v>645</v>
      </c>
      <c r="C122" s="22" t="s">
        <v>646</v>
      </c>
      <c r="D122" s="22" t="s">
        <v>647</v>
      </c>
      <c r="E122" s="23">
        <v>87220</v>
      </c>
      <c r="F122" s="22" t="s">
        <v>648</v>
      </c>
      <c r="G122" s="24" t="str">
        <f>VLOOKUP(D122,'[1]Ne pas prendre en compte'!$C$3:$K$158,4,FALSE)</f>
        <v>05 55 78 42 03</v>
      </c>
      <c r="H122" s="22" t="str">
        <f>VLOOKUP(D122,'[1]Ne pas prendre en compte'!$C$3:$K$158,9,FALSE)</f>
        <v>08h00 à 12h00  13h00 à 16h00</v>
      </c>
      <c r="I122" s="8" t="s">
        <v>649</v>
      </c>
      <c r="J122" s="8" t="s">
        <v>650</v>
      </c>
    </row>
    <row r="123" spans="1:10" ht="40.15" customHeight="1" x14ac:dyDescent="0.35">
      <c r="A123" s="19" t="str">
        <f t="shared" si="3"/>
        <v>89</v>
      </c>
      <c r="B123" s="19" t="s">
        <v>651</v>
      </c>
      <c r="C123" s="22" t="s">
        <v>652</v>
      </c>
      <c r="D123" s="22" t="s">
        <v>653</v>
      </c>
      <c r="E123" s="23">
        <v>89290</v>
      </c>
      <c r="F123" s="22" t="s">
        <v>654</v>
      </c>
      <c r="G123" s="24" t="str">
        <f>VLOOKUP(D123,'[1]Ne pas prendre en compte'!$C$3:$K$158,4,FALSE)</f>
        <v>03 86 49 02 58</v>
      </c>
      <c r="H123" s="22" t="str">
        <f>VLOOKUP(D123,'[1]Ne pas prendre en compte'!$C$3:$K$158,9,FALSE)</f>
        <v>8H00-12H00 / 13H30-17H00 (du lundi au vendredi)</v>
      </c>
      <c r="I123" s="8" t="s">
        <v>14</v>
      </c>
      <c r="J123" s="8" t="s">
        <v>15</v>
      </c>
    </row>
    <row r="124" spans="1:10" ht="40.15" customHeight="1" x14ac:dyDescent="0.35">
      <c r="A124" s="19" t="str">
        <f t="shared" si="3"/>
        <v>89</v>
      </c>
      <c r="B124" s="19" t="s">
        <v>655</v>
      </c>
      <c r="C124" s="22" t="s">
        <v>43</v>
      </c>
      <c r="D124" s="22" t="s">
        <v>656</v>
      </c>
      <c r="E124" s="23">
        <v>89100</v>
      </c>
      <c r="F124" s="22" t="s">
        <v>657</v>
      </c>
      <c r="G124" s="24" t="str">
        <f>VLOOKUP(D124,'[1]Ne pas prendre en compte'!$C$3:$K$158,4,FALSE)</f>
        <v>03 86 65 18 48</v>
      </c>
      <c r="H124" s="22" t="str">
        <f>VLOOKUP(D124,'[1]Ne pas prendre en compte'!$C$3:$K$158,9,FALSE)</f>
        <v>undi au vendredi :   8h00-12h00 / 13h30-17h00</v>
      </c>
      <c r="I124" s="8" t="s">
        <v>658</v>
      </c>
      <c r="J124" s="8" t="s">
        <v>659</v>
      </c>
    </row>
    <row r="125" spans="1:10" ht="40.15" customHeight="1" x14ac:dyDescent="0.35">
      <c r="A125" s="19" t="str">
        <f t="shared" si="3"/>
        <v>90</v>
      </c>
      <c r="B125" s="19" t="s">
        <v>660</v>
      </c>
      <c r="C125" s="22" t="s">
        <v>661</v>
      </c>
      <c r="D125" s="22" t="s">
        <v>662</v>
      </c>
      <c r="E125" s="23">
        <v>90000</v>
      </c>
      <c r="F125" s="22" t="s">
        <v>663</v>
      </c>
      <c r="G125" s="25">
        <f>VLOOKUP(D125,'[1]Ne pas prendre en compte'!$C$3:$K$158,4,FALSE)</f>
        <v>384226336</v>
      </c>
      <c r="H125" s="22" t="str">
        <f>VLOOKUP(D125,'[1]Ne pas prendre en compte'!$C$3:$K$158,9,FALSE)</f>
        <v>9H -11h30  14h-16h30</v>
      </c>
      <c r="I125" s="8" t="s">
        <v>664</v>
      </c>
      <c r="J125" s="8" t="s">
        <v>665</v>
      </c>
    </row>
    <row r="126" spans="1:10" ht="40.15" customHeight="1" x14ac:dyDescent="0.35">
      <c r="A126" s="19" t="str">
        <f t="shared" si="3"/>
        <v>91</v>
      </c>
      <c r="B126" s="19" t="s">
        <v>666</v>
      </c>
      <c r="C126" s="22" t="s">
        <v>667</v>
      </c>
      <c r="D126" s="22" t="s">
        <v>668</v>
      </c>
      <c r="E126" s="23">
        <v>91200</v>
      </c>
      <c r="F126" s="22" t="s">
        <v>669</v>
      </c>
      <c r="G126" s="25">
        <f>VLOOKUP(D126,'[1]Ne pas prendre en compte'!$C$3:$K$158,4,FALSE)</f>
        <v>169578420</v>
      </c>
      <c r="H126" s="22" t="str">
        <f>VLOOKUP(D126,'[1]Ne pas prendre en compte'!$C$3:$K$158,9,FALSE)</f>
        <v>9:30-16:30</v>
      </c>
      <c r="I126" s="18" t="s">
        <v>670</v>
      </c>
      <c r="J126" s="18" t="s">
        <v>671</v>
      </c>
    </row>
    <row r="127" spans="1:10" ht="40.15" customHeight="1" x14ac:dyDescent="0.35">
      <c r="A127" s="19" t="str">
        <f t="shared" si="3"/>
        <v>92</v>
      </c>
      <c r="B127" s="19" t="s">
        <v>666</v>
      </c>
      <c r="C127" s="22" t="s">
        <v>43</v>
      </c>
      <c r="D127" s="22" t="s">
        <v>672</v>
      </c>
      <c r="E127" s="23">
        <v>92000</v>
      </c>
      <c r="F127" s="22" t="s">
        <v>673</v>
      </c>
      <c r="G127" s="24" t="str">
        <f>VLOOKUP(D127,'[1]Ne pas prendre en compte'!$C$3:$K$158,4,FALSE)</f>
        <v>01 47 21 71 40</v>
      </c>
      <c r="H127" s="22" t="str">
        <f>VLOOKUP(D127,'[1]Ne pas prendre en compte'!$C$3:$K$158,9,FALSE)</f>
        <v>Lundi au Vendredi : 8h00-16h45   Samedi : 8h00 - 12h00</v>
      </c>
      <c r="I127" s="8" t="s">
        <v>674</v>
      </c>
      <c r="J127" s="8" t="s">
        <v>675</v>
      </c>
    </row>
    <row r="128" spans="1:10" ht="40.15" customHeight="1" x14ac:dyDescent="0.35">
      <c r="A128" s="19" t="str">
        <f t="shared" si="3"/>
        <v>93</v>
      </c>
      <c r="B128" s="19" t="s">
        <v>676</v>
      </c>
      <c r="C128" s="22" t="s">
        <v>677</v>
      </c>
      <c r="D128" s="22" t="s">
        <v>678</v>
      </c>
      <c r="E128" s="23">
        <v>93120</v>
      </c>
      <c r="F128" s="22" t="s">
        <v>679</v>
      </c>
      <c r="G128" s="24" t="str">
        <f>VLOOKUP(D128,'[1]Ne pas prendre en compte'!$C$3:$K$158,4,FALSE)</f>
        <v>01 58 36 20 64</v>
      </c>
      <c r="H128" s="22" t="str">
        <f>VLOOKUP(D128,'[1]Ne pas prendre en compte'!$C$3:$K$158,9,FALSE)</f>
        <v>7h00 – 16h30 du lundi au vendredi</v>
      </c>
      <c r="I128" s="8" t="s">
        <v>558</v>
      </c>
      <c r="J128" s="8" t="s">
        <v>559</v>
      </c>
    </row>
    <row r="129" spans="1:10" ht="40.15" customHeight="1" x14ac:dyDescent="0.35">
      <c r="A129" s="19" t="str">
        <f t="shared" si="3"/>
        <v>94</v>
      </c>
      <c r="B129" s="19" t="s">
        <v>680</v>
      </c>
      <c r="C129" s="22" t="s">
        <v>43</v>
      </c>
      <c r="D129" s="22" t="s">
        <v>681</v>
      </c>
      <c r="E129" s="23">
        <v>94200</v>
      </c>
      <c r="F129" s="22" t="s">
        <v>682</v>
      </c>
      <c r="G129" s="24" t="str">
        <f>VLOOKUP(D129,'[1]Ne pas prendre en compte'!$C$3:$K$158,4,FALSE)</f>
        <v>01 45 21 06 25</v>
      </c>
      <c r="H129" s="22" t="str">
        <f>VLOOKUP(D129,'[1]Ne pas prendre en compte'!$C$3:$K$158,9,FALSE)</f>
        <v>Lundi au vendredi : 7h00 - 17h00</v>
      </c>
      <c r="I129" s="8" t="s">
        <v>683</v>
      </c>
      <c r="J129" s="8" t="s">
        <v>684</v>
      </c>
    </row>
    <row r="130" spans="1:10" ht="40.15" customHeight="1" x14ac:dyDescent="0.35">
      <c r="A130" s="19" t="str">
        <f t="shared" si="3"/>
        <v>95</v>
      </c>
      <c r="B130" s="19" t="s">
        <v>685</v>
      </c>
      <c r="C130" s="22" t="s">
        <v>686</v>
      </c>
      <c r="D130" s="22" t="s">
        <v>687</v>
      </c>
      <c r="E130" s="23">
        <v>95250</v>
      </c>
      <c r="F130" s="22" t="s">
        <v>688</v>
      </c>
      <c r="G130" s="24" t="s">
        <v>689</v>
      </c>
      <c r="H130" s="22" t="str">
        <f>VLOOKUP(D130,'[1]Ne pas prendre en compte'!$C$3:$K$158,9,FALSE)</f>
        <v>7h30 à 12h00 puis 13h30 à 18h00</v>
      </c>
      <c r="I130" s="8" t="s">
        <v>690</v>
      </c>
      <c r="J130" s="8" t="s">
        <v>691</v>
      </c>
    </row>
    <row r="131" spans="1:10" ht="40.15" customHeight="1" x14ac:dyDescent="0.35">
      <c r="A131" s="19" t="str">
        <f t="shared" si="3"/>
        <v>97</v>
      </c>
      <c r="B131" s="19" t="s">
        <v>692</v>
      </c>
      <c r="C131" s="22" t="s">
        <v>693</v>
      </c>
      <c r="D131" s="22" t="s">
        <v>694</v>
      </c>
      <c r="E131" s="23">
        <v>97160</v>
      </c>
      <c r="F131" s="22" t="s">
        <v>695</v>
      </c>
      <c r="G131" s="25">
        <f>VLOOKUP(D131,'[1]Ne pas prendre en compte'!$C$3:$K$158,4,FALSE)</f>
        <v>590381182</v>
      </c>
      <c r="H131" s="22" t="str">
        <f>VLOOKUP(D131,'[1]Ne pas prendre en compte'!$C$3:$K$158,9,FALSE)</f>
        <v>6h00-16h00</v>
      </c>
      <c r="I131" s="9" t="s">
        <v>696</v>
      </c>
      <c r="J131" s="9" t="s">
        <v>697</v>
      </c>
    </row>
    <row r="132" spans="1:10" ht="40.15" customHeight="1" x14ac:dyDescent="0.35">
      <c r="A132" s="19" t="str">
        <f t="shared" si="3"/>
        <v>97</v>
      </c>
      <c r="B132" s="19" t="s">
        <v>698</v>
      </c>
      <c r="C132" s="22" t="s">
        <v>699</v>
      </c>
      <c r="D132" s="22" t="s">
        <v>700</v>
      </c>
      <c r="E132" s="23">
        <v>97200</v>
      </c>
      <c r="F132" s="22" t="s">
        <v>701</v>
      </c>
      <c r="G132" s="24" t="str">
        <f>VLOOKUP(D132,'[1]Ne pas prendre en compte'!$C$3:$K$158,4,FALSE)</f>
        <v>0596 60 44 04</v>
      </c>
      <c r="H132" s="22" t="str">
        <f>VLOOKUP(D132,'[1]Ne pas prendre en compte'!$C$3:$K$158,9,FALSE)</f>
        <v>De 7 h à 13 h, du lundi au vendredi (hors jours fériés, et avec 1 semaine par an d’arrêt technique)</v>
      </c>
      <c r="I132" s="8"/>
      <c r="J132" s="8"/>
    </row>
    <row r="133" spans="1:10" ht="40.15" customHeight="1" x14ac:dyDescent="0.35">
      <c r="A133" s="19" t="str">
        <f t="shared" si="3"/>
        <v>97</v>
      </c>
      <c r="B133" s="19" t="s">
        <v>702</v>
      </c>
      <c r="C133" s="22" t="s">
        <v>703</v>
      </c>
      <c r="D133" s="22" t="s">
        <v>704</v>
      </c>
      <c r="E133" s="23">
        <v>97310</v>
      </c>
      <c r="F133" s="22" t="s">
        <v>705</v>
      </c>
      <c r="G133" s="24" t="str">
        <f>VLOOKUP(D133,'[1]Ne pas prendre en compte'!$C$3:$K$158,4,FALSE)</f>
        <v>05 94 47 29 09</v>
      </c>
      <c r="H133" s="22" t="str">
        <f>VLOOKUP(D133,'[1]Ne pas prendre en compte'!$C$3:$K$158,9,FALSE)</f>
        <v>Du lundi au vendredi de 07h à 16h</v>
      </c>
      <c r="I133" s="8" t="s">
        <v>14</v>
      </c>
      <c r="J133" s="8" t="s">
        <v>15</v>
      </c>
    </row>
    <row r="134" spans="1:10" ht="40.15" customHeight="1" x14ac:dyDescent="0.35">
      <c r="A134" s="19" t="str">
        <f t="shared" si="3"/>
        <v>97</v>
      </c>
      <c r="B134" s="19" t="s">
        <v>706</v>
      </c>
      <c r="C134" s="22" t="s">
        <v>707</v>
      </c>
      <c r="D134" s="22" t="s">
        <v>708</v>
      </c>
      <c r="E134" s="23">
        <v>97122</v>
      </c>
      <c r="F134" s="22" t="s">
        <v>709</v>
      </c>
      <c r="G134" s="25">
        <f>VLOOKUP(D134,'[1]Ne pas prendre en compte'!$C$3:$K$158,4,FALSE)</f>
        <v>590269663</v>
      </c>
      <c r="H134" s="22" t="str">
        <f>VLOOKUP(D134,'[1]Ne pas prendre en compte'!$C$3:$K$158,9,FALSE)</f>
        <v>6h/17h</v>
      </c>
      <c r="I134" s="8" t="s">
        <v>710</v>
      </c>
      <c r="J134" s="8" t="s">
        <v>711</v>
      </c>
    </row>
    <row r="136" spans="1:10" x14ac:dyDescent="0.35">
      <c r="C136" s="1" t="s">
        <v>736</v>
      </c>
    </row>
    <row r="137" spans="1:10" x14ac:dyDescent="0.35">
      <c r="A137" s="39" t="s">
        <v>712</v>
      </c>
      <c r="B137" s="38">
        <v>43886</v>
      </c>
      <c r="C137" s="6"/>
    </row>
    <row r="138" spans="1:10" x14ac:dyDescent="0.35">
      <c r="C138" s="3"/>
      <c r="D138" s="4"/>
    </row>
  </sheetData>
  <autoFilter ref="A2:J134" xr:uid="{A4AC1AD5-987C-4EF8-8A10-DAD86F28D003}"/>
  <sortState xmlns:xlrd2="http://schemas.microsoft.com/office/spreadsheetml/2017/richdata2" ref="A3:J1048338">
    <sortCondition ref="A2"/>
  </sortState>
  <pageMargins left="0.7" right="0.7" top="0.75" bottom="0.75" header="0.3" footer="0.3"/>
  <pageSetup paperSize="9" scale="3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80970EE8D4C74E82F14A6AA447DCB9" ma:contentTypeVersion="13" ma:contentTypeDescription="Crée un document." ma:contentTypeScope="" ma:versionID="3b01c60d44e14aad2c70f7176163f631">
  <xsd:schema xmlns:xsd="http://www.w3.org/2001/XMLSchema" xmlns:xs="http://www.w3.org/2001/XMLSchema" xmlns:p="http://schemas.microsoft.com/office/2006/metadata/properties" xmlns:ns3="8ee97bb6-2556-40d5-93c8-ae1c307d8c46" xmlns:ns4="157baa7f-eaff-4be8-a299-d7055862005b" targetNamespace="http://schemas.microsoft.com/office/2006/metadata/properties" ma:root="true" ma:fieldsID="01e176078212b3c1d79f820c08ad0205" ns3:_="" ns4:_="">
    <xsd:import namespace="8ee97bb6-2556-40d5-93c8-ae1c307d8c46"/>
    <xsd:import namespace="157baa7f-eaff-4be8-a299-d7055862005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7bb6-2556-40d5-93c8-ae1c307d8c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7baa7f-eaff-4be8-a299-d705586200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3D696-5216-44B3-A2A1-7D8A4987C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e97bb6-2556-40d5-93c8-ae1c307d8c46"/>
    <ds:schemaRef ds:uri="157baa7f-eaff-4be8-a299-d705586200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675B39-83D9-4458-BEFB-61C2C6FA4841}">
  <ds:schemaRefs>
    <ds:schemaRef ds:uri="http://purl.org/dc/elements/1.1/"/>
    <ds:schemaRef ds:uri="http://schemas.microsoft.com/office/2006/documentManagement/types"/>
    <ds:schemaRef ds:uri="http://purl.org/dc/terms/"/>
    <ds:schemaRef ds:uri="8ee97bb6-2556-40d5-93c8-ae1c307d8c46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157baa7f-eaff-4be8-a299-d7055862005b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3F7287A-335B-4462-B0BD-26D127A490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Adele FROUARD</dc:creator>
  <cp:keywords/>
  <dc:description/>
  <cp:lastModifiedBy>Adèle Frouard</cp:lastModifiedBy>
  <cp:revision/>
  <dcterms:created xsi:type="dcterms:W3CDTF">2019-12-18T10:33:43Z</dcterms:created>
  <dcterms:modified xsi:type="dcterms:W3CDTF">2021-05-18T13:58:26Z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0x0101003B80970EE8D4C74E82F14A6AA447DCB9</vt:lpwstr>
  </property>
</Properties>
</file>